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L526" i="4" s="1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M413" i="4"/>
  <c r="L449" i="4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G47" i="5" l="1"/>
  <c r="F47" i="5"/>
  <c r="I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0" i="4" s="1"/>
  <c r="D37" i="5" s="1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I26" i="5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J27" i="5" s="1"/>
  <c r="M397" i="3"/>
  <c r="M413" i="3" s="1"/>
  <c r="N397" i="3"/>
  <c r="N413" i="3" s="1"/>
  <c r="O397" i="3"/>
  <c r="O413" i="3" s="1"/>
  <c r="P397" i="3"/>
  <c r="P413" i="3" s="1"/>
  <c r="R397" i="3"/>
  <c r="R413" i="3" s="1"/>
  <c r="N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G520" i="3"/>
  <c r="G526" i="3" s="1"/>
  <c r="E29" i="5" s="1"/>
  <c r="H520" i="3"/>
  <c r="I520" i="3"/>
  <c r="J520" i="3"/>
  <c r="K520" i="3"/>
  <c r="K526" i="3" s="1"/>
  <c r="I29" i="5" s="1"/>
  <c r="L520" i="3"/>
  <c r="M520" i="3"/>
  <c r="N520" i="3"/>
  <c r="O520" i="3"/>
  <c r="P520" i="3"/>
  <c r="P526" i="3" s="1"/>
  <c r="N29" i="5" s="1"/>
  <c r="R520" i="3"/>
  <c r="R526" i="3" s="1"/>
  <c r="P29" i="5" s="1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I43" i="2" l="1"/>
  <c r="G4" i="5" s="1"/>
  <c r="N526" i="3"/>
  <c r="L29" i="5" s="1"/>
  <c r="J526" i="3"/>
  <c r="H29" i="5" s="1"/>
  <c r="F526" i="3"/>
  <c r="D29" i="5" s="1"/>
  <c r="F116" i="4"/>
  <c r="D38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K70" i="2"/>
  <c r="I5" i="5" s="1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F14" i="5"/>
  <c r="H653" i="2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I653" i="2"/>
  <c r="G14" i="5" s="1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G413" i="2"/>
  <c r="E11" i="5" s="1"/>
  <c r="P374" i="2"/>
  <c r="L374" i="2"/>
  <c r="J10" i="5" s="1"/>
  <c r="H374" i="2"/>
  <c r="F10" i="5" s="1"/>
  <c r="P341" i="2"/>
  <c r="L341" i="2"/>
  <c r="J9" i="5" s="1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F5" i="5"/>
  <c r="H70" i="2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K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N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<sst xmlns="http://schemas.openxmlformats.org/spreadsheetml/2006/main" count="3362" uniqueCount="968">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</sst>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1057038.7033124145</v>
      </c>
      <c r="G4" s="17">
        <f t="shared" si="0"/>
        <v>264663.13605275174</v>
      </c>
      <c r="H4" s="17">
        <f t="shared" si="0"/>
        <v>954.31075458902785</v>
      </c>
      <c r="I4" s="17">
        <f t="shared" si="0"/>
        <v>788.30169614516103</v>
      </c>
      <c r="J4" s="17">
        <f t="shared" si="0"/>
        <v>17985.49746731501</v>
      </c>
      <c r="K4" s="17">
        <f t="shared" si="0"/>
        <v>72508.713687507465</v>
      </c>
      <c r="L4" s="17">
        <f t="shared" si="0"/>
        <v>1434.0307112614485</v>
      </c>
      <c r="M4" s="17">
        <f t="shared" si="0"/>
        <v>0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1012230.11294</v>
      </c>
      <c r="G5" s="23">
        <v>217064.57069979998</v>
      </c>
      <c r="H5" s="23">
        <v>779.10658238974747</v>
      </c>
      <c r="I5" s="23">
        <v>674.60419374348521</v>
      </c>
      <c r="J5" s="23">
        <v>6472.2323484965691</v>
      </c>
      <c r="K5" s="23">
        <v>67040.990935247595</v>
      </c>
      <c r="L5" s="23">
        <v>964.89037457590393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28065.011920732501</v>
      </c>
      <c r="G6" s="23">
        <v>8301.9854744160002</v>
      </c>
      <c r="H6" s="23">
        <v>89.269454032537638</v>
      </c>
      <c r="I6" s="23">
        <v>37.142517761675919</v>
      </c>
      <c r="J6" s="23">
        <v>4433.0179860781363</v>
      </c>
      <c r="K6" s="23">
        <v>3530.5107467350322</v>
      </c>
      <c r="L6" s="23">
        <v>454.02245275754478</v>
      </c>
      <c r="M6" s="23"/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71.744343999999998</v>
      </c>
      <c r="G7" s="23">
        <v>17.313330000000004</v>
      </c>
      <c r="H7" s="23">
        <v>0.48286000000000001</v>
      </c>
      <c r="I7" s="23">
        <v>0.79500000000000026</v>
      </c>
      <c r="J7" s="23">
        <v>4.6198630000000032</v>
      </c>
      <c r="K7" s="23">
        <v>5.1888630000000004</v>
      </c>
      <c r="L7" s="23">
        <v>9.5712999999999993E-2</v>
      </c>
      <c r="M7" s="23"/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407.03059804045438</v>
      </c>
      <c r="G8" s="23">
        <v>1736.6932443999999</v>
      </c>
      <c r="H8" s="23">
        <v>0.99353737899999994</v>
      </c>
      <c r="I8" s="23">
        <v>15.687432299999998</v>
      </c>
      <c r="J8" s="23">
        <v>7.7914247090000002</v>
      </c>
      <c r="K8" s="23">
        <v>412.01434975871717</v>
      </c>
      <c r="L8" s="23">
        <v>3.1374864599999999</v>
      </c>
      <c r="M8" s="23"/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16264.803509641479</v>
      </c>
      <c r="G9" s="23">
        <v>37542.57330413576</v>
      </c>
      <c r="H9" s="23">
        <v>84.45832078774275</v>
      </c>
      <c r="I9" s="23">
        <v>60.072552340000001</v>
      </c>
      <c r="J9" s="23">
        <v>7067.8358450313044</v>
      </c>
      <c r="K9" s="23">
        <v>1520.0087927661284</v>
      </c>
      <c r="L9" s="23">
        <v>11.884684468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3.3966000000000003E-2</v>
      </c>
      <c r="G11" s="17">
        <f t="shared" si="1"/>
        <v>4.5288009999999996</v>
      </c>
      <c r="H11" s="17">
        <f t="shared" si="1"/>
        <v>0.22644</v>
      </c>
      <c r="I11" s="17">
        <f t="shared" si="1"/>
        <v>0.11322</v>
      </c>
      <c r="J11" s="17">
        <f t="shared" si="1"/>
        <v>3.396601</v>
      </c>
      <c r="K11" s="17">
        <f t="shared" si="1"/>
        <v>6.3509869999999999</v>
      </c>
      <c r="L11" s="17">
        <f t="shared" si="1"/>
        <v>0.11322</v>
      </c>
      <c r="M11" s="17">
        <f t="shared" si="1"/>
        <v>0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3.3966000000000003E-2</v>
      </c>
      <c r="G14" s="23">
        <v>4.5288009999999996</v>
      </c>
      <c r="H14" s="23">
        <v>0.22644</v>
      </c>
      <c r="I14" s="23">
        <v>0.11322</v>
      </c>
      <c r="J14" s="23">
        <v>3.396601</v>
      </c>
      <c r="K14" s="23">
        <v>6.3509869999999999</v>
      </c>
      <c r="L14" s="23">
        <v>0.11322</v>
      </c>
      <c r="M14" s="23"/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126870.35999999999</v>
      </c>
      <c r="G18" s="17">
        <f t="shared" si="2"/>
        <v>21123.983297153685</v>
      </c>
      <c r="H18" s="17">
        <f t="shared" si="2"/>
        <v>364.60102876362407</v>
      </c>
      <c r="I18" s="17">
        <f t="shared" si="2"/>
        <v>346.67532160348708</v>
      </c>
      <c r="J18" s="17">
        <f t="shared" si="2"/>
        <v>1253.8275235492779</v>
      </c>
      <c r="K18" s="17">
        <f t="shared" si="2"/>
        <v>11406.966810636977</v>
      </c>
      <c r="L18" s="17">
        <f t="shared" si="2"/>
        <v>51.56875035794382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2359.63</v>
      </c>
      <c r="G19" s="23">
        <v>298.7207332809196</v>
      </c>
      <c r="H19" s="23">
        <v>5.0891929908559632</v>
      </c>
      <c r="I19" s="23">
        <v>6.2577834231074778</v>
      </c>
      <c r="J19" s="23">
        <v>14.139507788670363</v>
      </c>
      <c r="K19" s="23">
        <v>166.56381461871629</v>
      </c>
      <c r="L19" s="23">
        <v>0.62577835108322233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40768.32</v>
      </c>
      <c r="G20" s="23">
        <v>5560.5577201021915</v>
      </c>
      <c r="H20" s="23">
        <v>86.968230549235784</v>
      </c>
      <c r="I20" s="23">
        <v>98.698485855866195</v>
      </c>
      <c r="J20" s="23">
        <v>320.30762129671291</v>
      </c>
      <c r="K20" s="23">
        <v>2799.8934076121113</v>
      </c>
      <c r="L20" s="23">
        <v>10.56358123073281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5090.1000000000004</v>
      </c>
      <c r="G21" s="23">
        <v>780.93446576469557</v>
      </c>
      <c r="H21" s="23">
        <v>13.182628535411851</v>
      </c>
      <c r="I21" s="23">
        <v>13.112410505903359</v>
      </c>
      <c r="J21" s="23">
        <v>47.838432513375814</v>
      </c>
      <c r="K21" s="23">
        <v>399.35271102092452</v>
      </c>
      <c r="L21" s="23">
        <v>1.3112410474480618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3617.91</v>
      </c>
      <c r="G22" s="23">
        <v>3750.1959213939558</v>
      </c>
      <c r="H22" s="23">
        <v>37.841866327142206</v>
      </c>
      <c r="I22" s="23">
        <v>42.97431620677083</v>
      </c>
      <c r="J22" s="23">
        <v>115.86531522101581</v>
      </c>
      <c r="K22" s="23">
        <v>1838.6995019474471</v>
      </c>
      <c r="L22" s="23">
        <v>6.3093864675316027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75034.399999999994</v>
      </c>
      <c r="G24" s="23">
        <v>10733.574456611923</v>
      </c>
      <c r="H24" s="23">
        <v>221.51911036097826</v>
      </c>
      <c r="I24" s="23">
        <v>185.63232561183924</v>
      </c>
      <c r="J24" s="23">
        <v>755.67664672950309</v>
      </c>
      <c r="K24" s="23">
        <v>6202.457375437778</v>
      </c>
      <c r="L24" s="23">
        <v>32.758763261148125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7116.0033807458803</v>
      </c>
      <c r="G26" s="17">
        <f t="shared" si="3"/>
        <v>3298.1718007329141</v>
      </c>
      <c r="H26" s="17">
        <f t="shared" si="3"/>
        <v>200.01435106397358</v>
      </c>
      <c r="I26" s="17">
        <f t="shared" si="3"/>
        <v>16.810648989999997</v>
      </c>
      <c r="J26" s="17">
        <f t="shared" si="3"/>
        <v>2965.3318599599152</v>
      </c>
      <c r="K26" s="17">
        <f t="shared" si="3"/>
        <v>1263.771935</v>
      </c>
      <c r="L26" s="17">
        <f t="shared" si="3"/>
        <v>2.4149682989999994</v>
      </c>
      <c r="M26" s="17">
        <f t="shared" si="3"/>
        <v>82.706999999999994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>
        <v>3236.5158060000022</v>
      </c>
      <c r="G29" s="23">
        <v>244.81789899999993</v>
      </c>
      <c r="H29" s="23">
        <v>12.240895000000002</v>
      </c>
      <c r="I29" s="23">
        <v>7.343620999999998</v>
      </c>
      <c r="J29" s="23">
        <v>97.991350000000054</v>
      </c>
      <c r="K29" s="23">
        <v>189.55067499999987</v>
      </c>
      <c r="L29" s="23">
        <v>1.4682649999999995</v>
      </c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3879.4875747458786</v>
      </c>
      <c r="G32" s="23">
        <v>3053.353901732914</v>
      </c>
      <c r="H32" s="23">
        <v>187.77345606397358</v>
      </c>
      <c r="I32" s="23">
        <v>9.4670279900000001</v>
      </c>
      <c r="J32" s="23">
        <v>2867.3405099599149</v>
      </c>
      <c r="K32" s="23">
        <v>1074.22126</v>
      </c>
      <c r="L32" s="23">
        <v>0.94670329899999994</v>
      </c>
      <c r="M32" s="23">
        <v>82.706999999999994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768.79027999999994</v>
      </c>
      <c r="G35" s="17">
        <f t="shared" si="4"/>
        <v>2171.0988539999998</v>
      </c>
      <c r="H35" s="17">
        <f t="shared" si="4"/>
        <v>185.52407200000007</v>
      </c>
      <c r="I35" s="17">
        <f t="shared" si="4"/>
        <v>484.77919900000001</v>
      </c>
      <c r="J35" s="17">
        <f t="shared" si="4"/>
        <v>438.56505499999997</v>
      </c>
      <c r="K35" s="17">
        <f t="shared" si="4"/>
        <v>308.580197</v>
      </c>
      <c r="L35" s="17">
        <f t="shared" si="4"/>
        <v>2.3599419999999993</v>
      </c>
      <c r="M35" s="17">
        <f t="shared" si="4"/>
        <v>0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576.47148099999993</v>
      </c>
      <c r="G38" s="23">
        <v>108.39093900000002</v>
      </c>
      <c r="H38" s="23">
        <v>11.407314999999999</v>
      </c>
      <c r="I38" s="23">
        <v>0.95858899999999991</v>
      </c>
      <c r="J38" s="23">
        <v>125.481829</v>
      </c>
      <c r="K38" s="23">
        <v>68.90088200000001</v>
      </c>
      <c r="L38" s="23">
        <v>0.98039099999999968</v>
      </c>
      <c r="M38" s="23"/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23"/>
      <c r="I39" s="23"/>
      <c r="J39" s="23"/>
      <c r="K39" s="23"/>
      <c r="L39" s="23"/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176.32551900000001</v>
      </c>
      <c r="G40" s="23">
        <v>1865.2435949999999</v>
      </c>
      <c r="H40" s="23">
        <v>164.38005400000006</v>
      </c>
      <c r="I40" s="23">
        <v>482.52636999999999</v>
      </c>
      <c r="J40" s="23">
        <v>287.26511399999998</v>
      </c>
      <c r="K40" s="23">
        <v>183.05332799999996</v>
      </c>
      <c r="L40" s="23">
        <v>1.1992469999999997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15.993279999999999</v>
      </c>
      <c r="G41" s="23">
        <v>197.46432000000001</v>
      </c>
      <c r="H41" s="23">
        <v>9.7367030000000003</v>
      </c>
      <c r="I41" s="23">
        <v>1.2942399999999998</v>
      </c>
      <c r="J41" s="23">
        <v>25.818111999999999</v>
      </c>
      <c r="K41" s="23">
        <v>56.625987000000002</v>
      </c>
      <c r="L41" s="23">
        <v>0.18030399999999999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1191793.8909391603</v>
      </c>
      <c r="G43" s="27">
        <f t="shared" ref="G43:P43" si="5">SUM(G35,G26,G18,G11,G4)</f>
        <v>291260.91880563833</v>
      </c>
      <c r="H43" s="27">
        <f t="shared" si="5"/>
        <v>1704.6766464166255</v>
      </c>
      <c r="I43" s="27">
        <f t="shared" si="5"/>
        <v>1636.6800857386481</v>
      </c>
      <c r="J43" s="27">
        <f t="shared" si="5"/>
        <v>22646.618506824205</v>
      </c>
      <c r="K43" s="27">
        <f t="shared" si="5"/>
        <v>85494.383617144442</v>
      </c>
      <c r="L43" s="27">
        <f t="shared" si="5"/>
        <v>1490.4875919183924</v>
      </c>
      <c r="M43" s="27">
        <f t="shared" si="5"/>
        <v>82.706999999999994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8064.8909789999998</v>
      </c>
      <c r="G48" s="17">
        <f t="shared" si="7"/>
        <v>6653.6868919999988</v>
      </c>
      <c r="H48" s="17">
        <f t="shared" si="7"/>
        <v>352.13774000000006</v>
      </c>
      <c r="I48" s="17">
        <f t="shared" si="7"/>
        <v>759.06429800000012</v>
      </c>
      <c r="J48" s="17">
        <f t="shared" si="7"/>
        <v>2943.9957089999998</v>
      </c>
      <c r="K48" s="17">
        <f t="shared" si="7"/>
        <v>5424.625278999999</v>
      </c>
      <c r="L48" s="17">
        <f t="shared" si="7"/>
        <v>28.976577999999989</v>
      </c>
      <c r="M48" s="17">
        <f t="shared" si="7"/>
        <v>0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8026.7554319999999</v>
      </c>
      <c r="G51" s="23">
        <v>6296.7630829999989</v>
      </c>
      <c r="H51" s="23">
        <v>321.51295300000004</v>
      </c>
      <c r="I51" s="23">
        <v>645.91547800000012</v>
      </c>
      <c r="J51" s="23">
        <v>2893.4469159999999</v>
      </c>
      <c r="K51" s="23">
        <v>5334.2478579999988</v>
      </c>
      <c r="L51" s="23">
        <v>28.440492999999989</v>
      </c>
      <c r="M51" s="23"/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24.035533000000001</v>
      </c>
      <c r="G52" s="23">
        <v>58.522237000000018</v>
      </c>
      <c r="H52" s="23">
        <v>0.60822199999999993</v>
      </c>
      <c r="I52" s="23">
        <v>6.7988980000000012</v>
      </c>
      <c r="J52" s="23">
        <v>2.8938419999999998</v>
      </c>
      <c r="K52" s="23">
        <v>58.11921499999999</v>
      </c>
      <c r="L52" s="23">
        <v>0.34358900000000009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14.100014</v>
      </c>
      <c r="G53" s="23">
        <v>298.40157199999999</v>
      </c>
      <c r="H53" s="23">
        <v>30.016565</v>
      </c>
      <c r="I53" s="23">
        <v>106.34992199999999</v>
      </c>
      <c r="J53" s="23">
        <v>47.65495099999999</v>
      </c>
      <c r="K53" s="23">
        <v>32.258205999999994</v>
      </c>
      <c r="L53" s="23">
        <v>0.19249599999999994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17538.292007</v>
      </c>
      <c r="G56" s="17">
        <f t="shared" si="8"/>
        <v>18037.687168</v>
      </c>
      <c r="H56" s="17">
        <f t="shared" si="8"/>
        <v>42354.093103000007</v>
      </c>
      <c r="I56" s="17">
        <f t="shared" si="8"/>
        <v>29984.955514000001</v>
      </c>
      <c r="J56" s="17">
        <f t="shared" si="8"/>
        <v>375985.05932999996</v>
      </c>
      <c r="K56" s="17">
        <f t="shared" si="8"/>
        <v>13953.123851999995</v>
      </c>
      <c r="L56" s="17">
        <f t="shared" si="8"/>
        <v>406.58580699999999</v>
      </c>
      <c r="M56" s="17">
        <f t="shared" si="8"/>
        <v>5336.9722699999993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16896.204419000002</v>
      </c>
      <c r="G58" s="23">
        <v>14798.569919</v>
      </c>
      <c r="H58" s="23">
        <v>10002.276934000003</v>
      </c>
      <c r="I58" s="23">
        <v>12473.475525</v>
      </c>
      <c r="J58" s="23">
        <v>142498.65934199994</v>
      </c>
      <c r="K58" s="23">
        <v>13953.123851999995</v>
      </c>
      <c r="L58" s="23">
        <v>173.09942000000004</v>
      </c>
      <c r="M58" s="23">
        <v>1573.5315619999994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642.08758799999998</v>
      </c>
      <c r="G61" s="23">
        <v>3239.1172489999999</v>
      </c>
      <c r="H61" s="23">
        <v>32351.816169000005</v>
      </c>
      <c r="I61" s="23">
        <v>17511.479989000003</v>
      </c>
      <c r="J61" s="23">
        <v>233486.39998800002</v>
      </c>
      <c r="K61" s="23"/>
      <c r="L61" s="23">
        <v>233.48638699999995</v>
      </c>
      <c r="M61" s="23">
        <v>3763.4407079999996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1171.0657140000001</v>
      </c>
      <c r="G63" s="17">
        <f t="shared" si="9"/>
        <v>14764.010266000001</v>
      </c>
      <c r="H63" s="17">
        <f t="shared" si="9"/>
        <v>791.36815399999989</v>
      </c>
      <c r="I63" s="17">
        <f t="shared" si="9"/>
        <v>200.67833200000007</v>
      </c>
      <c r="J63" s="17">
        <f t="shared" si="9"/>
        <v>2267.0704220000002</v>
      </c>
      <c r="K63" s="17">
        <f t="shared" si="9"/>
        <v>1555.5820369999999</v>
      </c>
      <c r="L63" s="17">
        <f t="shared" si="9"/>
        <v>10.9594</v>
      </c>
      <c r="M63" s="17">
        <f t="shared" si="9"/>
        <v>0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253.94231700000003</v>
      </c>
      <c r="G65" s="23">
        <v>288.58569900000003</v>
      </c>
      <c r="H65" s="23">
        <v>14.42929</v>
      </c>
      <c r="I65" s="23">
        <v>31.552956999999999</v>
      </c>
      <c r="J65" s="23">
        <v>153.15576400000006</v>
      </c>
      <c r="K65" s="23">
        <v>307.40014500000001</v>
      </c>
      <c r="L65" s="23">
        <v>0.81187500000000012</v>
      </c>
      <c r="M65" s="23"/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917.12339700000007</v>
      </c>
      <c r="G67" s="23">
        <v>14475.424567000002</v>
      </c>
      <c r="H67" s="23">
        <v>776.93886399999985</v>
      </c>
      <c r="I67" s="23">
        <v>169.12537500000008</v>
      </c>
      <c r="J67" s="23">
        <v>2113.9146580000001</v>
      </c>
      <c r="K67" s="23">
        <v>1248.1818919999998</v>
      </c>
      <c r="L67" s="23">
        <v>10.147525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26774.2487</v>
      </c>
      <c r="G70" s="27">
        <f t="shared" ref="G70:P70" si="10">SUM(G63,G56,G48)</f>
        <v>39455.384325999999</v>
      </c>
      <c r="H70" s="27">
        <f t="shared" si="10"/>
        <v>43497.598997000008</v>
      </c>
      <c r="I70" s="27">
        <f t="shared" si="10"/>
        <v>30944.698144000002</v>
      </c>
      <c r="J70" s="27">
        <f t="shared" si="10"/>
        <v>381196.12546099996</v>
      </c>
      <c r="K70" s="27">
        <f t="shared" si="10"/>
        <v>20933.331167999993</v>
      </c>
      <c r="L70" s="27">
        <f t="shared" si="10"/>
        <v>446.52178500000002</v>
      </c>
      <c r="M70" s="27">
        <f t="shared" si="10"/>
        <v>5336.9722699999993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304128.90042954683</v>
      </c>
      <c r="G75" s="17">
        <f t="shared" si="12"/>
        <v>54007.151540549436</v>
      </c>
      <c r="H75" s="17">
        <f t="shared" si="12"/>
        <v>18613.892127812491</v>
      </c>
      <c r="I75" s="17">
        <f t="shared" si="12"/>
        <v>10624.989110532002</v>
      </c>
      <c r="J75" s="17">
        <f t="shared" si="12"/>
        <v>49244.680088571527</v>
      </c>
      <c r="K75" s="17">
        <f t="shared" si="12"/>
        <v>35853.53868956407</v>
      </c>
      <c r="L75" s="17">
        <f t="shared" si="12"/>
        <v>496.79852969513291</v>
      </c>
      <c r="M75" s="17">
        <f t="shared" si="12"/>
        <v>1200.4011993058959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26758.851381643799</v>
      </c>
      <c r="G77" s="39">
        <v>5880.5711243019223</v>
      </c>
      <c r="H77" s="39">
        <v>192.40247672781308</v>
      </c>
      <c r="I77" s="39">
        <v>271.91297178216882</v>
      </c>
      <c r="J77" s="39">
        <v>2059.0287528380268</v>
      </c>
      <c r="K77" s="39">
        <v>3606.4375252485029</v>
      </c>
      <c r="L77" s="39">
        <v>60.980953818095472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249960.66892520801</v>
      </c>
      <c r="G78" s="39">
        <v>38061.479433307511</v>
      </c>
      <c r="H78" s="39">
        <v>16758.322850996676</v>
      </c>
      <c r="I78" s="39">
        <v>2330.3613557998347</v>
      </c>
      <c r="J78" s="39">
        <v>44317.118938269494</v>
      </c>
      <c r="K78" s="39">
        <v>27831.691773248564</v>
      </c>
      <c r="L78" s="39">
        <v>418.25831688003746</v>
      </c>
      <c r="M78" s="39">
        <v>1200.4011993058959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18094.361554999999</v>
      </c>
      <c r="G79" s="39">
        <v>5943.154943640001</v>
      </c>
      <c r="H79" s="39">
        <v>331.88822108799991</v>
      </c>
      <c r="I79" s="39">
        <v>77.771313930000019</v>
      </c>
      <c r="J79" s="39">
        <v>1446.9757572639999</v>
      </c>
      <c r="K79" s="39">
        <v>3112.8930212730002</v>
      </c>
      <c r="L79" s="39">
        <v>11.901285193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9315.0185676949986</v>
      </c>
      <c r="G80" s="39">
        <v>4121.946039299999</v>
      </c>
      <c r="H80" s="39">
        <v>1331.2785789999998</v>
      </c>
      <c r="I80" s="39">
        <v>7944.9434690199996</v>
      </c>
      <c r="J80" s="39">
        <v>1421.5566402000006</v>
      </c>
      <c r="K80" s="39">
        <v>1302.5163697940002</v>
      </c>
      <c r="L80" s="39">
        <v>5.6579738040000009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2429.3725216292755</v>
      </c>
      <c r="G83" s="17">
        <f t="shared" si="13"/>
        <v>3111.1828757541271</v>
      </c>
      <c r="H83" s="17">
        <f t="shared" si="13"/>
        <v>7.3990483867880199</v>
      </c>
      <c r="I83" s="17">
        <f t="shared" si="13"/>
        <v>31.772867657394013</v>
      </c>
      <c r="J83" s="17">
        <f t="shared" si="13"/>
        <v>166.85461055279035</v>
      </c>
      <c r="K83" s="17">
        <f t="shared" si="13"/>
        <v>2191.840886980433</v>
      </c>
      <c r="L83" s="17">
        <f t="shared" si="13"/>
        <v>4.7763514780000005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>
        <v>588.401225651446</v>
      </c>
      <c r="G84" s="39">
        <v>81.207656279999995</v>
      </c>
      <c r="H84" s="39">
        <v>3.66</v>
      </c>
      <c r="I84" s="39">
        <v>9.0925675399999992</v>
      </c>
      <c r="J84" s="39">
        <v>136.59189574000001</v>
      </c>
      <c r="K84" s="39">
        <v>1759.1990000000001</v>
      </c>
      <c r="L84" s="39">
        <v>0.90925675399999994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2817.7681170000005</v>
      </c>
      <c r="H85" s="39"/>
      <c r="I85" s="39">
        <v>18.426452000000005</v>
      </c>
      <c r="J85" s="39"/>
      <c r="K85" s="39">
        <v>317.48418399999997</v>
      </c>
      <c r="L85" s="39">
        <v>3.0423850000000008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1840.9712959778296</v>
      </c>
      <c r="G86" s="39">
        <v>212.2071024741268</v>
      </c>
      <c r="H86" s="39">
        <v>3.7390483867880198</v>
      </c>
      <c r="I86" s="39">
        <v>4.2538481173940097</v>
      </c>
      <c r="J86" s="39">
        <v>30.26271481279035</v>
      </c>
      <c r="K86" s="39">
        <v>115.1577029804328</v>
      </c>
      <c r="L86" s="39">
        <v>0.82470972400000009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92017.530462773502</v>
      </c>
      <c r="G88" s="17">
        <f t="shared" si="14"/>
        <v>102944.48809942073</v>
      </c>
      <c r="H88" s="17">
        <f t="shared" si="14"/>
        <v>1916.0686550101886</v>
      </c>
      <c r="I88" s="17">
        <f t="shared" si="14"/>
        <v>608.85605737279855</v>
      </c>
      <c r="J88" s="17">
        <f t="shared" si="14"/>
        <v>153337.41352917627</v>
      </c>
      <c r="K88" s="17">
        <f t="shared" si="14"/>
        <v>18511.261869752245</v>
      </c>
      <c r="L88" s="17">
        <f t="shared" si="14"/>
        <v>128.16163575876382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3373.4680600000002</v>
      </c>
      <c r="G89" s="39">
        <v>3422.6006990000001</v>
      </c>
      <c r="H89" s="39"/>
      <c r="I89" s="39"/>
      <c r="J89" s="39">
        <v>85446.34199999999</v>
      </c>
      <c r="K89" s="39">
        <v>670.28800000000001</v>
      </c>
      <c r="L89" s="39">
        <v>9.1641845238682063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4982.8848128162717</v>
      </c>
      <c r="G90" s="39">
        <v>2957.1685908435529</v>
      </c>
      <c r="H90" s="39"/>
      <c r="I90" s="39">
        <v>36.86037960196375</v>
      </c>
      <c r="J90" s="39">
        <v>308.58847969091039</v>
      </c>
      <c r="K90" s="39">
        <v>1904.783447</v>
      </c>
      <c r="L90" s="39">
        <v>4.8750806821859989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285.11157299999996</v>
      </c>
      <c r="G91" s="39">
        <v>106.55168399999997</v>
      </c>
      <c r="H91" s="39">
        <v>19.206056</v>
      </c>
      <c r="I91" s="39">
        <v>14.659299999999998</v>
      </c>
      <c r="J91" s="39">
        <v>141.47277900000003</v>
      </c>
      <c r="K91" s="39">
        <v>176.28813999999997</v>
      </c>
      <c r="L91" s="39">
        <v>2.1776460000000002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1829.2767100000001</v>
      </c>
      <c r="G93" s="39"/>
      <c r="H93" s="39"/>
      <c r="I93" s="39">
        <v>0.42532500000000001</v>
      </c>
      <c r="J93" s="39"/>
      <c r="K93" s="39">
        <v>11.473374999999999</v>
      </c>
      <c r="L93" s="39">
        <v>8.2906000000000007E-2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1382.9707007905033</v>
      </c>
      <c r="G94" s="39">
        <v>947.93914064043861</v>
      </c>
      <c r="H94" s="39"/>
      <c r="I94" s="39">
        <v>2.3676059616317451</v>
      </c>
      <c r="J94" s="39"/>
      <c r="K94" s="39">
        <v>60.963138761129237</v>
      </c>
      <c r="L94" s="39">
        <v>0.383264093870406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441.91120797643345</v>
      </c>
      <c r="G95" s="39">
        <v>13.949999998176063</v>
      </c>
      <c r="H95" s="39"/>
      <c r="I95" s="39">
        <v>1.8205860002723999</v>
      </c>
      <c r="J95" s="39"/>
      <c r="K95" s="39">
        <v>32.357337478214795</v>
      </c>
      <c r="L95" s="39">
        <v>0.31804020171431996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183</v>
      </c>
      <c r="G96" s="39">
        <v>22.5</v>
      </c>
      <c r="H96" s="39"/>
      <c r="I96" s="39">
        <v>3.607046</v>
      </c>
      <c r="J96" s="39"/>
      <c r="K96" s="39">
        <v>39.119512999999998</v>
      </c>
      <c r="L96" s="39">
        <v>0.54047900000000004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37.827419999999996</v>
      </c>
      <c r="G97" s="39">
        <v>12.301600000000001</v>
      </c>
      <c r="H97" s="39"/>
      <c r="I97" s="39">
        <v>0.27487400000000001</v>
      </c>
      <c r="J97" s="39">
        <v>144.23625999999999</v>
      </c>
      <c r="K97" s="39">
        <v>14.583353000000001</v>
      </c>
      <c r="L97" s="39">
        <v>3.0245999999999999E-2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3.0487920000000006</v>
      </c>
      <c r="G98" s="39">
        <v>44.180675000000008</v>
      </c>
      <c r="H98" s="39"/>
      <c r="I98" s="39">
        <v>0.72528899999999996</v>
      </c>
      <c r="J98" s="39"/>
      <c r="K98" s="39">
        <v>35.191583000000001</v>
      </c>
      <c r="L98" s="39">
        <v>9.0663000000000007E-2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16979.026113999997</v>
      </c>
      <c r="G99" s="39">
        <v>73087.82405000001</v>
      </c>
      <c r="H99" s="39">
        <v>1215.1162509999999</v>
      </c>
      <c r="I99" s="39">
        <v>244.86571500000002</v>
      </c>
      <c r="J99" s="39">
        <v>55700.975211999998</v>
      </c>
      <c r="K99" s="39">
        <v>8267.0684300000012</v>
      </c>
      <c r="L99" s="39">
        <v>61.518919999999994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8298.1188900338948</v>
      </c>
      <c r="G100" s="39">
        <v>2983.2653829543519</v>
      </c>
      <c r="H100" s="39"/>
      <c r="I100" s="39">
        <v>14.915231800093629</v>
      </c>
      <c r="J100" s="39">
        <v>4259.9826583603199</v>
      </c>
      <c r="K100" s="39">
        <v>774.4361144716554</v>
      </c>
      <c r="L100" s="39">
        <v>4.5899926551063439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474.36000400000029</v>
      </c>
      <c r="G101" s="39">
        <v>954.08</v>
      </c>
      <c r="H101" s="39"/>
      <c r="I101" s="39"/>
      <c r="J101" s="39">
        <v>5360.0000000000009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3656.146459</v>
      </c>
      <c r="G102" s="39">
        <v>2544.9013099999997</v>
      </c>
      <c r="H102" s="39"/>
      <c r="I102" s="39">
        <v>10.684010000000001</v>
      </c>
      <c r="J102" s="39">
        <v>5.3243139999999993</v>
      </c>
      <c r="K102" s="39">
        <v>385.49823899999996</v>
      </c>
      <c r="L102" s="39">
        <v>1.7757529999999999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10793.092799</v>
      </c>
      <c r="G103" s="39">
        <v>5344.5485399999998</v>
      </c>
      <c r="H103" s="39"/>
      <c r="I103" s="39">
        <v>28.980581000000001</v>
      </c>
      <c r="J103" s="39">
        <v>11.181597999999999</v>
      </c>
      <c r="K103" s="39">
        <v>896.58271100000002</v>
      </c>
      <c r="L103" s="39">
        <v>5.3072280000000003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9.2857199999999995</v>
      </c>
      <c r="G104" s="39">
        <v>67.873199999999997</v>
      </c>
      <c r="H104" s="39"/>
      <c r="I104" s="39">
        <v>0.60146900000000003</v>
      </c>
      <c r="J104" s="39">
        <v>21.861000000000001</v>
      </c>
      <c r="K104" s="39">
        <v>33.738922000000002</v>
      </c>
      <c r="L104" s="39">
        <v>6.0146000000000005E-2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1262.68688</v>
      </c>
      <c r="G105" s="39">
        <v>1887.5880400000001</v>
      </c>
      <c r="H105" s="39"/>
      <c r="I105" s="39">
        <v>8.149799999999999</v>
      </c>
      <c r="J105" s="39">
        <v>3.9491170000000002</v>
      </c>
      <c r="K105" s="39">
        <v>443.14677600000005</v>
      </c>
      <c r="L105" s="39">
        <v>0.86122699999999996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65.466999999999999</v>
      </c>
      <c r="G106" s="39">
        <v>15.028</v>
      </c>
      <c r="H106" s="39"/>
      <c r="I106" s="39">
        <v>1.0081990000000001</v>
      </c>
      <c r="J106" s="39">
        <v>7.242</v>
      </c>
      <c r="K106" s="39">
        <v>12.839502</v>
      </c>
      <c r="L106" s="39">
        <v>0.14896999999999999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28495.121533999998</v>
      </c>
      <c r="G107" s="39">
        <v>5032.8046780000004</v>
      </c>
      <c r="H107" s="39">
        <v>491.92715299999992</v>
      </c>
      <c r="I107" s="39">
        <v>189.32088000000002</v>
      </c>
      <c r="J107" s="39">
        <v>1406.9938509999999</v>
      </c>
      <c r="K107" s="39">
        <v>2370.9740770000003</v>
      </c>
      <c r="L107" s="39">
        <v>29.843225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>
        <v>1351.1296259999999</v>
      </c>
      <c r="G108" s="39">
        <v>2329.365957</v>
      </c>
      <c r="H108" s="39">
        <v>183.73492399999998</v>
      </c>
      <c r="I108" s="39">
        <v>37.916324000000003</v>
      </c>
      <c r="J108" s="39">
        <v>358.73805700000003</v>
      </c>
      <c r="K108" s="39">
        <v>2036.1407909999998</v>
      </c>
      <c r="L108" s="39">
        <v>4.0980150000000002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403.94787600000001</v>
      </c>
      <c r="G109" s="39">
        <v>67.228722999999988</v>
      </c>
      <c r="H109" s="39">
        <v>1.8884260000000004</v>
      </c>
      <c r="I109" s="39">
        <v>1.1611040000000001</v>
      </c>
      <c r="J109" s="39">
        <v>7.7629499999999991</v>
      </c>
      <c r="K109" s="39">
        <v>37.393330999999996</v>
      </c>
      <c r="L109" s="39">
        <v>0.20774699999999999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3880</v>
      </c>
      <c r="G110" s="39">
        <v>854.1571499519124</v>
      </c>
      <c r="H110" s="39"/>
      <c r="I110" s="39">
        <v>5.3877902400000002</v>
      </c>
      <c r="J110" s="39">
        <v>122.02244999569595</v>
      </c>
      <c r="K110" s="39">
        <v>140.40908224714559</v>
      </c>
      <c r="L110" s="39">
        <v>1.077558048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3829.6482841564107</v>
      </c>
      <c r="G114" s="39">
        <v>248.63067903227423</v>
      </c>
      <c r="H114" s="39">
        <v>4.1958450101888731</v>
      </c>
      <c r="I114" s="39">
        <v>5.1245477688370338</v>
      </c>
      <c r="J114" s="39">
        <v>30.740803129322163</v>
      </c>
      <c r="K114" s="39">
        <v>167.98600679409557</v>
      </c>
      <c r="L114" s="39">
        <v>1.0103445540185445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398575.80341394962</v>
      </c>
      <c r="G116" s="42">
        <f t="shared" ref="G116:P116" si="15">SUM(G88,G83,G75)</f>
        <v>160062.82251572429</v>
      </c>
      <c r="H116" s="42">
        <f t="shared" si="15"/>
        <v>20537.359831209469</v>
      </c>
      <c r="I116" s="42">
        <f t="shared" si="15"/>
        <v>11265.618035562195</v>
      </c>
      <c r="J116" s="42">
        <f t="shared" si="15"/>
        <v>202748.94822830058</v>
      </c>
      <c r="K116" s="42">
        <f t="shared" si="15"/>
        <v>56556.641446296751</v>
      </c>
      <c r="L116" s="42">
        <f t="shared" si="15"/>
        <v>629.73651693189674</v>
      </c>
      <c r="M116" s="42">
        <f t="shared" si="15"/>
        <v>1200.4011993058959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47820.279310416867</v>
      </c>
      <c r="G121" s="17">
        <f t="shared" si="17"/>
        <v>2060.4057272999999</v>
      </c>
      <c r="H121" s="17">
        <f t="shared" si="17"/>
        <v>2101.0314073989998</v>
      </c>
      <c r="I121" s="17">
        <f t="shared" si="17"/>
        <v>95.357338859999999</v>
      </c>
      <c r="J121" s="17">
        <f t="shared" si="17"/>
        <v>537.19439661837157</v>
      </c>
      <c r="K121" s="17">
        <f t="shared" si="17"/>
        <v>1608.9696048420001</v>
      </c>
      <c r="L121" s="17">
        <f t="shared" si="17"/>
        <v>0</v>
      </c>
      <c r="M121" s="17">
        <f t="shared" si="17"/>
        <v>7.5416642200000013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504</v>
      </c>
      <c r="G122" s="39"/>
      <c r="H122" s="39"/>
      <c r="I122" s="39">
        <v>95.357338859999999</v>
      </c>
      <c r="J122" s="39"/>
      <c r="K122" s="39">
        <v>104.221577302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17829.779310416867</v>
      </c>
      <c r="G123" s="39">
        <v>1640.4057273000001</v>
      </c>
      <c r="H123" s="39">
        <v>29.701879899000001</v>
      </c>
      <c r="I123" s="39"/>
      <c r="J123" s="39">
        <v>537.19439661837157</v>
      </c>
      <c r="K123" s="39">
        <v>1497.64402754</v>
      </c>
      <c r="L123" s="39"/>
      <c r="M123" s="39">
        <v>7.5416642200000013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29486.5</v>
      </c>
      <c r="G124" s="39">
        <v>420</v>
      </c>
      <c r="H124" s="39"/>
      <c r="I124" s="39"/>
      <c r="J124" s="39"/>
      <c r="K124" s="39">
        <v>7.1040000000000001</v>
      </c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2071.3295275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1044.8803088</v>
      </c>
      <c r="G128" s="17">
        <f t="shared" si="18"/>
        <v>1155.9833824710001</v>
      </c>
      <c r="H128" s="17">
        <f t="shared" si="18"/>
        <v>1166.9919092690002</v>
      </c>
      <c r="I128" s="17">
        <f t="shared" si="18"/>
        <v>738.83333503634651</v>
      </c>
      <c r="J128" s="17">
        <f t="shared" si="18"/>
        <v>85054.600841499996</v>
      </c>
      <c r="K128" s="17">
        <f t="shared" si="18"/>
        <v>1198.3119191200001</v>
      </c>
      <c r="L128" s="17">
        <f t="shared" si="18"/>
        <v>0</v>
      </c>
      <c r="M128" s="17">
        <f t="shared" si="18"/>
        <v>9.0205994999999994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1.9503999999999999</v>
      </c>
      <c r="G129" s="39">
        <v>2.1941994999999999</v>
      </c>
      <c r="H129" s="39">
        <v>18.772600500000003</v>
      </c>
      <c r="I129" s="39">
        <v>0.2437995</v>
      </c>
      <c r="J129" s="39">
        <v>1121.7238005000002</v>
      </c>
      <c r="K129" s="39">
        <v>13.384620250000001</v>
      </c>
      <c r="L129" s="39"/>
      <c r="M129" s="39">
        <v>9.0205994999999994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183.08001426000001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56.809617799999998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467.49012800000003</v>
      </c>
      <c r="G134" s="39">
        <v>30.090502970999999</v>
      </c>
      <c r="H134" s="39">
        <v>17.743754768999999</v>
      </c>
      <c r="I134" s="39"/>
      <c r="J134" s="39">
        <v>69238.355842000004</v>
      </c>
      <c r="K134" s="39">
        <v>395.36634860999999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518.63016300000004</v>
      </c>
      <c r="G135" s="39">
        <v>1123.6986800000002</v>
      </c>
      <c r="H135" s="39">
        <v>397.61645500000003</v>
      </c>
      <c r="I135" s="39"/>
      <c r="J135" s="39">
        <v>14694.521198999997</v>
      </c>
      <c r="K135" s="39">
        <v>421.39493600000009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77.770477000000014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655.08862199999999</v>
      </c>
      <c r="I137" s="39">
        <v>738.58953553634649</v>
      </c>
      <c r="J137" s="39"/>
      <c r="K137" s="39">
        <v>185.08600000000001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5190.4744140000003</v>
      </c>
      <c r="G140" s="17">
        <f t="shared" si="19"/>
        <v>361.49200000000002</v>
      </c>
      <c r="H140" s="17">
        <f t="shared" si="19"/>
        <v>0</v>
      </c>
      <c r="I140" s="17">
        <f t="shared" si="19"/>
        <v>230.8086080013</v>
      </c>
      <c r="J140" s="17">
        <f t="shared" si="19"/>
        <v>51114.173200000005</v>
      </c>
      <c r="K140" s="17">
        <f t="shared" si="19"/>
        <v>1153.7107572609425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948228.66182197595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2785.5714840000001</v>
      </c>
      <c r="G141" s="39">
        <v>361.49200000000002</v>
      </c>
      <c r="H141" s="39"/>
      <c r="I141" s="39"/>
      <c r="J141" s="39">
        <v>43379.040000000001</v>
      </c>
      <c r="K141" s="39">
        <v>609.74299999999994</v>
      </c>
      <c r="L141" s="39"/>
      <c r="M141" s="39"/>
      <c r="N141" s="39"/>
      <c r="O141" s="39"/>
      <c r="P141" s="40">
        <v>948228.66182197595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230.8086080013</v>
      </c>
      <c r="J142" s="39">
        <v>7735.1332000000002</v>
      </c>
      <c r="K142" s="39">
        <v>395.16408586734235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489.32</v>
      </c>
      <c r="G143" s="39"/>
      <c r="H143" s="39"/>
      <c r="I143" s="39"/>
      <c r="J143" s="39"/>
      <c r="K143" s="39">
        <v>93.565267340000005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1915.58293</v>
      </c>
      <c r="G149" s="39"/>
      <c r="H149" s="39"/>
      <c r="I149" s="39"/>
      <c r="J149" s="39"/>
      <c r="K149" s="39">
        <v>55.2384040536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9702.1069767657445</v>
      </c>
      <c r="G155" s="17">
        <f t="shared" si="21"/>
        <v>5191.4815715647492</v>
      </c>
      <c r="H155" s="17">
        <f t="shared" si="21"/>
        <v>63.0336</v>
      </c>
      <c r="I155" s="17">
        <f t="shared" si="21"/>
        <v>5.4028799999999997</v>
      </c>
      <c r="J155" s="17">
        <f t="shared" si="21"/>
        <v>270.14400000000001</v>
      </c>
      <c r="K155" s="17">
        <f t="shared" si="21"/>
        <v>692.12610817271161</v>
      </c>
      <c r="L155" s="17">
        <f t="shared" si="21"/>
        <v>7649.0170405673416</v>
      </c>
      <c r="M155" s="17">
        <f t="shared" si="21"/>
        <v>2078.927242186187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7304.2486107657451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4007.6079355647494</v>
      </c>
      <c r="H157" s="39"/>
      <c r="I157" s="39"/>
      <c r="J157" s="39"/>
      <c r="K157" s="39"/>
      <c r="L157" s="39">
        <v>7649.0170405673416</v>
      </c>
      <c r="M157" s="39">
        <v>13.061712500000001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425.10460017271157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186.08113592223594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281.25898647765234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969.0582981990915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629.46710908720729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2183.9269759999997</v>
      </c>
      <c r="G164" s="39">
        <v>1178.05384</v>
      </c>
      <c r="H164" s="39">
        <v>63.0336</v>
      </c>
      <c r="I164" s="39">
        <v>5.4028799999999997</v>
      </c>
      <c r="J164" s="39">
        <v>270.14400000000001</v>
      </c>
      <c r="K164" s="39">
        <v>236.77501000000001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213.93138999999999</v>
      </c>
      <c r="G165" s="39">
        <v>5.8197960000000002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30.246498000000003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6857.8912740000014</v>
      </c>
      <c r="I173" s="17">
        <f t="shared" si="22"/>
        <v>3694.8617300000005</v>
      </c>
      <c r="J173" s="17">
        <f t="shared" si="22"/>
        <v>25.033400000000004</v>
      </c>
      <c r="K173" s="17">
        <f t="shared" si="22"/>
        <v>1904.6095131288628</v>
      </c>
      <c r="L173" s="17">
        <f t="shared" si="22"/>
        <v>549.25199999999995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720.79320000000007</v>
      </c>
      <c r="I174" s="39">
        <v>3603.9660000000003</v>
      </c>
      <c r="J174" s="39"/>
      <c r="K174" s="39">
        <v>1652.2959081288625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486.36840000000001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956.95499999999993</v>
      </c>
      <c r="I177" s="39"/>
      <c r="J177" s="39"/>
      <c r="K177" s="39">
        <v>2.9675560000000001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1425.20128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439.77410699999996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71.501351999999997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1674.04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105.553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17.954879999999999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37.940400000000004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145.80000000000001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377.52499999999998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213.477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0.42958800000000003</v>
      </c>
      <c r="I189" s="39">
        <v>69.260090000000005</v>
      </c>
      <c r="J189" s="39"/>
      <c r="K189" s="39">
        <v>30.684850000000001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0.200267</v>
      </c>
      <c r="I190" s="39"/>
      <c r="J190" s="39">
        <v>25.033400000000004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12.4658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51.713999999999999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>
        <v>120.19799999999999</v>
      </c>
      <c r="I193" s="39">
        <v>21.635639999999999</v>
      </c>
      <c r="J193" s="39"/>
      <c r="K193" s="39">
        <v>120.19799999999999</v>
      </c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98.463198999999989</v>
      </c>
      <c r="L199" s="39">
        <v>549.25199999999995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2610.0320000000002</v>
      </c>
      <c r="G204" s="17">
        <f t="shared" ref="G204:P204" si="24">SUM(G205:G226)</f>
        <v>1304.491</v>
      </c>
      <c r="H204" s="17">
        <f t="shared" si="24"/>
        <v>24939.418371000003</v>
      </c>
      <c r="I204" s="17">
        <f t="shared" si="24"/>
        <v>0</v>
      </c>
      <c r="J204" s="17">
        <f t="shared" si="24"/>
        <v>22317.792700999998</v>
      </c>
      <c r="K204" s="17">
        <f t="shared" si="24"/>
        <v>15822.667400364293</v>
      </c>
      <c r="L204" s="17">
        <f t="shared" si="24"/>
        <v>0</v>
      </c>
      <c r="M204" s="17">
        <f t="shared" si="24"/>
        <v>748.57400000000007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20.98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2406.5240000000003</v>
      </c>
      <c r="G206" s="39">
        <v>1202.7370000000001</v>
      </c>
      <c r="H206" s="39">
        <v>2762.9579999999996</v>
      </c>
      <c r="I206" s="39"/>
      <c r="J206" s="39">
        <v>6615.0434999999998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203.50800000000001</v>
      </c>
      <c r="G207" s="39">
        <v>101.754</v>
      </c>
      <c r="H207" s="39">
        <v>10.1754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3196.1933040000017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1092.432969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885.97193999999979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2195.0270949999995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18.407998000000003</v>
      </c>
      <c r="I213" s="39"/>
      <c r="J213" s="39">
        <v>1.3452009999999999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3076.456666000001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12364.557166000001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24.814999999999998</v>
      </c>
      <c r="I216" s="39"/>
      <c r="J216" s="39"/>
      <c r="K216" s="39">
        <v>1.1857089999999999</v>
      </c>
      <c r="L216" s="39"/>
      <c r="M216" s="39">
        <v>59.826000000000001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1225.8866833640941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375.11599584499999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1233.8998931552001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15701.404</v>
      </c>
      <c r="K222" s="39">
        <v>622.0219529999996</v>
      </c>
      <c r="L222" s="39"/>
      <c r="M222" s="39">
        <v>688.74800000000005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11655.999999000001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4915360.0040424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>
        <v>4915360.0040424</v>
      </c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/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66367.773009982615</v>
      </c>
      <c r="G238" s="42">
        <f t="shared" ref="G238:P238" si="26">SUM(G228,G204,G173,G155,G140,G128,G121,G236)</f>
        <v>10073.85368133575</v>
      </c>
      <c r="H238" s="42">
        <f t="shared" si="26"/>
        <v>35128.366561668008</v>
      </c>
      <c r="I238" s="42">
        <f t="shared" si="26"/>
        <v>4765.2638918976472</v>
      </c>
      <c r="J238" s="42">
        <f t="shared" si="26"/>
        <v>159318.93853911836</v>
      </c>
      <c r="K238" s="42">
        <f t="shared" si="26"/>
        <v>22380.395302888806</v>
      </c>
      <c r="L238" s="42">
        <f t="shared" si="26"/>
        <v>8198.269040567342</v>
      </c>
      <c r="M238" s="42">
        <f t="shared" si="26"/>
        <v>2844.0635059061869</v>
      </c>
      <c r="N238" s="42">
        <f t="shared" si="26"/>
        <v>0</v>
      </c>
      <c r="O238" s="42">
        <f t="shared" si="26"/>
        <v>4915360.0040424</v>
      </c>
      <c r="P238" s="43">
        <f t="shared" si="26"/>
        <v>948228.66182197595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44978.470032000005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477.51878199999999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44500.951250000006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843.68979998497309</v>
      </c>
      <c r="I248" s="17">
        <f t="shared" si="29"/>
        <v>693.96572155130855</v>
      </c>
      <c r="J248" s="17">
        <f t="shared" si="29"/>
        <v>0</v>
      </c>
      <c r="K248" s="17">
        <f t="shared" si="29"/>
        <v>37.073887098311673</v>
      </c>
      <c r="L248" s="17">
        <f t="shared" si="29"/>
        <v>0.52290650961757201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13.710000003059999</v>
      </c>
      <c r="I249" s="39">
        <v>14.60278029771</v>
      </c>
      <c r="J249" s="39"/>
      <c r="K249" s="39">
        <v>0.77938958918867818</v>
      </c>
      <c r="L249" s="39">
        <v>1.099284258456E-2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829.97979998191306</v>
      </c>
      <c r="I250" s="39">
        <v>679.36294125359859</v>
      </c>
      <c r="J250" s="39"/>
      <c r="K250" s="39">
        <v>36.294497509122998</v>
      </c>
      <c r="L250" s="39">
        <v>0.511913667033012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43.953767498000005</v>
      </c>
      <c r="I252" s="17">
        <f t="shared" si="30"/>
        <v>366.58899078154479</v>
      </c>
      <c r="J252" s="17">
        <f t="shared" si="30"/>
        <v>0</v>
      </c>
      <c r="K252" s="17">
        <f t="shared" si="30"/>
        <v>19.44368312050716</v>
      </c>
      <c r="L252" s="17">
        <f t="shared" si="30"/>
        <v>2.373503444892E-2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6.8969218259999998</v>
      </c>
      <c r="I254" s="39">
        <v>169.1649397793976</v>
      </c>
      <c r="J254" s="39"/>
      <c r="K254" s="39">
        <v>3.0549225536084399</v>
      </c>
      <c r="L254" s="39">
        <v>3.7243377860399999E-3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37.056845672000001</v>
      </c>
      <c r="I255" s="39">
        <v>197.42405100214719</v>
      </c>
      <c r="J255" s="39"/>
      <c r="K255" s="39">
        <v>16.388760566898721</v>
      </c>
      <c r="L255" s="39">
        <v>2.0010696662879999E-2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14968.947</v>
      </c>
      <c r="I257" s="17">
        <f t="shared" si="31"/>
        <v>42.315390999999998</v>
      </c>
      <c r="J257" s="17">
        <f t="shared" si="31"/>
        <v>0</v>
      </c>
      <c r="K257" s="17">
        <f t="shared" si="31"/>
        <v>3.8400000000000001E-3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14968.947</v>
      </c>
      <c r="I258" s="39">
        <v>42.315390999999998</v>
      </c>
      <c r="J258" s="39"/>
      <c r="K258" s="39">
        <v>3.8400000000000001E-3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30996.530339146899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927.82915412004729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3422.6285020268551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26646.072682999999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1553.0092210609737</v>
      </c>
      <c r="I266" s="17">
        <f t="shared" si="33"/>
        <v>7166.5163725932807</v>
      </c>
      <c r="J266" s="17">
        <f t="shared" si="33"/>
        <v>0</v>
      </c>
      <c r="K266" s="17">
        <f t="shared" si="33"/>
        <v>2.6284226367432962E-3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293.63000506097364</v>
      </c>
      <c r="I267" s="39">
        <v>1567.5406785932792</v>
      </c>
      <c r="J267" s="39"/>
      <c r="K267" s="39">
        <v>5.7442263674329567E-4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1259.379216</v>
      </c>
      <c r="I268" s="39">
        <v>5598.9756940000016</v>
      </c>
      <c r="J268" s="39"/>
      <c r="K268" s="39">
        <v>2.0540000000000003E-3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48406.130127690849</v>
      </c>
      <c r="I272" s="42">
        <f t="shared" si="34"/>
        <v>53247.856507926139</v>
      </c>
      <c r="J272" s="42">
        <f t="shared" si="34"/>
        <v>0</v>
      </c>
      <c r="K272" s="42">
        <f t="shared" si="34"/>
        <v>56.524038641455576</v>
      </c>
      <c r="L272" s="42">
        <f t="shared" si="34"/>
        <v>0.54664154406649201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159070.84753899998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15562.487565000001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8332.9999999999982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33065.267952999995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9652.5050219999994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591.47760099999982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3085.7999989999998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45569.249999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38632.499401000001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4578.559999000001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36747.462013999997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34986.082919999993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1761.3790940000004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42169.564750999998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3371.5344570000002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4214.849999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10554.599999999999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2039.9999999999995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5426.9999979999975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5278.2600039999998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6294.5190009999988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371.01900100000006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1260.8749999999998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3356.9072909999995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130346.42518399999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35.393999999999998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5.0999999999999996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15239.131322999998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7502.8800020000008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9900.3606009999985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121.34000199999996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1058.9263999999998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95993.180856000006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>
        <v>490.11200000000002</v>
      </c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2450.8933219999999</v>
      </c>
      <c r="M326" s="17">
        <f t="shared" si="41"/>
        <v>71.072386000000009</v>
      </c>
      <c r="N326" s="17">
        <f t="shared" si="41"/>
        <v>102876.98407050002</v>
      </c>
      <c r="O326" s="18">
        <f t="shared" si="41"/>
        <v>842.80850804999977</v>
      </c>
      <c r="P326" s="19">
        <f t="shared" si="41"/>
        <v>65.963908000000018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2447.0474959999997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/>
      <c r="P328" s="24"/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71.072386000000009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/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>
        <v>842.80850804999977</v>
      </c>
      <c r="P331" s="24">
        <v>65.963908000000018</v>
      </c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/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102576.18407050002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3.8458260000000002</v>
      </c>
      <c r="M334" s="23"/>
      <c r="N334" s="23">
        <v>300.79999999999995</v>
      </c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5.7753459999999999</v>
      </c>
      <c r="G336" s="17">
        <f t="shared" ref="G336:P336" si="42">SUM(G337:G339)</f>
        <v>36.299216000000001</v>
      </c>
      <c r="H336" s="17">
        <f t="shared" si="42"/>
        <v>96.267600000000016</v>
      </c>
      <c r="I336" s="17">
        <f t="shared" si="42"/>
        <v>0</v>
      </c>
      <c r="J336" s="17">
        <f t="shared" si="42"/>
        <v>1109.6124220000004</v>
      </c>
      <c r="K336" s="17">
        <f t="shared" si="42"/>
        <v>0</v>
      </c>
      <c r="L336" s="17">
        <f t="shared" si="42"/>
        <v>0</v>
      </c>
      <c r="M336" s="17">
        <f t="shared" si="42"/>
        <v>82.54349500000005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5.7753459999999999</v>
      </c>
      <c r="G337" s="23">
        <v>0.49721600000000016</v>
      </c>
      <c r="H337" s="23"/>
      <c r="I337" s="23"/>
      <c r="J337" s="23">
        <v>13.67342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35.802</v>
      </c>
      <c r="H338" s="23">
        <v>96.267600000000016</v>
      </c>
      <c r="I338" s="23"/>
      <c r="J338" s="23">
        <v>1095.9390020000003</v>
      </c>
      <c r="K338" s="23"/>
      <c r="L338" s="23"/>
      <c r="M338" s="23">
        <v>82.54349500000005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5.7753459999999999</v>
      </c>
      <c r="G341" s="27">
        <f t="shared" ref="G341:P341" si="43">SUM(G326,G313,G294,G288,G277,G336)</f>
        <v>36.299216000000001</v>
      </c>
      <c r="H341" s="27">
        <f t="shared" si="43"/>
        <v>368430.56708800001</v>
      </c>
      <c r="I341" s="27">
        <f t="shared" si="43"/>
        <v>0</v>
      </c>
      <c r="J341" s="27">
        <f t="shared" si="43"/>
        <v>1109.6124220000004</v>
      </c>
      <c r="K341" s="27">
        <f t="shared" si="43"/>
        <v>0</v>
      </c>
      <c r="L341" s="27">
        <f t="shared" si="43"/>
        <v>2450.8933219999999</v>
      </c>
      <c r="M341" s="27">
        <f t="shared" si="43"/>
        <v>153.61588100000006</v>
      </c>
      <c r="N341" s="27">
        <f t="shared" si="43"/>
        <v>102876.98407050002</v>
      </c>
      <c r="O341" s="27">
        <f t="shared" si="43"/>
        <v>842.80850804999977</v>
      </c>
      <c r="P341" s="28">
        <f t="shared" si="43"/>
        <v>65.963908000000018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23317.550433999997</v>
      </c>
      <c r="G346" s="17">
        <f t="shared" si="45"/>
        <v>248018.90381799996</v>
      </c>
      <c r="H346" s="17">
        <f t="shared" si="45"/>
        <v>155262.66052400004</v>
      </c>
      <c r="I346" s="17">
        <f t="shared" si="45"/>
        <v>9199.775834</v>
      </c>
      <c r="J346" s="17">
        <f t="shared" si="45"/>
        <v>1320141.4739719997</v>
      </c>
      <c r="K346" s="17">
        <f t="shared" si="45"/>
        <v>33928.489075999998</v>
      </c>
      <c r="L346" s="17">
        <f t="shared" si="45"/>
        <v>3973.3897399999987</v>
      </c>
      <c r="M346" s="17">
        <f t="shared" si="45"/>
        <v>2623.2265780000002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8535.8904340000008</v>
      </c>
      <c r="G347" s="23">
        <v>136650.56391999996</v>
      </c>
      <c r="H347" s="23">
        <v>27679.432316999999</v>
      </c>
      <c r="I347" s="23">
        <v>1830.057626</v>
      </c>
      <c r="J347" s="23">
        <v>243562.63807699998</v>
      </c>
      <c r="K347" s="23">
        <v>12313.092755000001</v>
      </c>
      <c r="L347" s="23">
        <v>948.07980000000009</v>
      </c>
      <c r="M347" s="23">
        <v>1093.4841260000003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3219.0455959999999</v>
      </c>
      <c r="G348" s="23">
        <v>42044.248109</v>
      </c>
      <c r="H348" s="23">
        <v>21070.415372000007</v>
      </c>
      <c r="I348" s="23">
        <v>1324.7261949999997</v>
      </c>
      <c r="J348" s="23">
        <v>170639.70802399996</v>
      </c>
      <c r="K348" s="23">
        <v>4807.8329170000006</v>
      </c>
      <c r="L348" s="23">
        <v>677.41149899999994</v>
      </c>
      <c r="M348" s="23">
        <v>759.73403999999994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11562.614403999996</v>
      </c>
      <c r="G349" s="23">
        <v>69324.091788999998</v>
      </c>
      <c r="H349" s="23">
        <v>106512.81283500003</v>
      </c>
      <c r="I349" s="23">
        <v>6044.992013</v>
      </c>
      <c r="J349" s="23">
        <v>905939.12787099986</v>
      </c>
      <c r="K349" s="23">
        <v>16807.563404</v>
      </c>
      <c r="L349" s="23">
        <v>2347.8984409999989</v>
      </c>
      <c r="M349" s="23">
        <v>770.00841200000013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7250.4604239999999</v>
      </c>
      <c r="G351" s="17">
        <f t="shared" si="46"/>
        <v>42119.044269999999</v>
      </c>
      <c r="H351" s="17">
        <f t="shared" si="46"/>
        <v>8800.4730959999997</v>
      </c>
      <c r="I351" s="17">
        <f t="shared" si="46"/>
        <v>545.59843999999987</v>
      </c>
      <c r="J351" s="17">
        <f t="shared" si="46"/>
        <v>112855.950587</v>
      </c>
      <c r="K351" s="17">
        <f t="shared" si="46"/>
        <v>6309.7304869999989</v>
      </c>
      <c r="L351" s="17">
        <f t="shared" si="46"/>
        <v>33.795333999999997</v>
      </c>
      <c r="M351" s="17">
        <f t="shared" si="46"/>
        <v>26.957386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3315.0713919999994</v>
      </c>
      <c r="G352" s="23">
        <v>17791.556938000002</v>
      </c>
      <c r="H352" s="23">
        <v>1647.2561099999998</v>
      </c>
      <c r="I352" s="23">
        <v>115.26702300000001</v>
      </c>
      <c r="J352" s="23">
        <v>38557.139091999998</v>
      </c>
      <c r="K352" s="23">
        <v>2824.8547409999996</v>
      </c>
      <c r="L352" s="23">
        <v>13.380687999999999</v>
      </c>
      <c r="M352" s="23">
        <v>11.974904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967.67148999999984</v>
      </c>
      <c r="G353" s="23">
        <v>4959.6092309999976</v>
      </c>
      <c r="H353" s="23">
        <v>961.41201599999999</v>
      </c>
      <c r="I353" s="23">
        <v>84.861126999999982</v>
      </c>
      <c r="J353" s="23">
        <v>9814.0842989999983</v>
      </c>
      <c r="K353" s="23">
        <v>850.46164499999998</v>
      </c>
      <c r="L353" s="23">
        <v>5.0114960000000002</v>
      </c>
      <c r="M353" s="23">
        <v>4.8838570000000017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2967.7175420000003</v>
      </c>
      <c r="G354" s="23">
        <v>19367.878100999998</v>
      </c>
      <c r="H354" s="23">
        <v>6191.8049700000001</v>
      </c>
      <c r="I354" s="23">
        <v>345.47028999999986</v>
      </c>
      <c r="J354" s="23">
        <v>64484.727196000007</v>
      </c>
      <c r="K354" s="23">
        <v>2634.4141009999994</v>
      </c>
      <c r="L354" s="23">
        <v>15.403149999999998</v>
      </c>
      <c r="M354" s="23">
        <v>10.098624999999998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23973.626547</v>
      </c>
      <c r="G356" s="17">
        <f t="shared" si="47"/>
        <v>246777.30275099995</v>
      </c>
      <c r="H356" s="17">
        <f t="shared" si="47"/>
        <v>15282.051440000001</v>
      </c>
      <c r="I356" s="17">
        <f t="shared" si="47"/>
        <v>1991.8972309999999</v>
      </c>
      <c r="J356" s="17">
        <f t="shared" si="47"/>
        <v>56877.069348000005</v>
      </c>
      <c r="K356" s="17">
        <f t="shared" si="47"/>
        <v>19043.149730000001</v>
      </c>
      <c r="L356" s="17">
        <f t="shared" si="47"/>
        <v>670.42290300000002</v>
      </c>
      <c r="M356" s="17">
        <f t="shared" si="47"/>
        <v>80.763533999999993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14891.286389000003</v>
      </c>
      <c r="G357" s="23">
        <v>155498.43255299993</v>
      </c>
      <c r="H357" s="23">
        <v>6892.0524330000007</v>
      </c>
      <c r="I357" s="23">
        <v>1153.268601</v>
      </c>
      <c r="J357" s="23">
        <v>31662.840600000007</v>
      </c>
      <c r="K357" s="23">
        <v>11826.823495000002</v>
      </c>
      <c r="L357" s="23">
        <v>455.10884400000003</v>
      </c>
      <c r="M357" s="23">
        <v>55.425088999999993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4504.1474569999991</v>
      </c>
      <c r="G358" s="23">
        <v>46458.920461000002</v>
      </c>
      <c r="H358" s="23">
        <v>2498.7454040000007</v>
      </c>
      <c r="I358" s="23">
        <v>371.15803000000005</v>
      </c>
      <c r="J358" s="23">
        <v>9617.6821309999996</v>
      </c>
      <c r="K358" s="23">
        <v>3577.0530299999991</v>
      </c>
      <c r="L358" s="23">
        <v>132.30301200000002</v>
      </c>
      <c r="M358" s="23">
        <v>15.627219999999998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4578.1927009999999</v>
      </c>
      <c r="G359" s="23">
        <v>44819.949737000017</v>
      </c>
      <c r="H359" s="23">
        <v>5891.2536029999992</v>
      </c>
      <c r="I359" s="23">
        <v>467.47059999999993</v>
      </c>
      <c r="J359" s="23">
        <v>15596.546616999998</v>
      </c>
      <c r="K359" s="23">
        <v>3639.273205</v>
      </c>
      <c r="L359" s="23">
        <v>83.011047000000005</v>
      </c>
      <c r="M359" s="23">
        <v>9.7112250000000007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93.133794000000009</v>
      </c>
      <c r="G361" s="17">
        <v>130.05606900000001</v>
      </c>
      <c r="H361" s="17">
        <v>18999.798226999999</v>
      </c>
      <c r="I361" s="17">
        <v>508.61212500000005</v>
      </c>
      <c r="J361" s="17">
        <v>34139.718121999998</v>
      </c>
      <c r="K361" s="17">
        <v>197.53867599999995</v>
      </c>
      <c r="L361" s="17">
        <v>2.3224309999999995</v>
      </c>
      <c r="M361" s="17">
        <v>2.3224309999999995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505.05329800000004</v>
      </c>
      <c r="G363" s="17">
        <f t="shared" si="48"/>
        <v>2731.3126590000002</v>
      </c>
      <c r="H363" s="17">
        <f t="shared" si="48"/>
        <v>15795.430171000005</v>
      </c>
      <c r="I363" s="17">
        <f t="shared" si="48"/>
        <v>1750.2124419999998</v>
      </c>
      <c r="J363" s="17">
        <f t="shared" si="48"/>
        <v>183848.18629099999</v>
      </c>
      <c r="K363" s="17">
        <f t="shared" si="48"/>
        <v>1032.3402160000001</v>
      </c>
      <c r="L363" s="17">
        <f t="shared" si="48"/>
        <v>17.50431</v>
      </c>
      <c r="M363" s="17">
        <f t="shared" si="48"/>
        <v>17.50431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102.61577100000004</v>
      </c>
      <c r="G364" s="23">
        <v>890.84585299999969</v>
      </c>
      <c r="H364" s="23">
        <v>1221.6891860000003</v>
      </c>
      <c r="I364" s="23">
        <v>304.06380700000005</v>
      </c>
      <c r="J364" s="23">
        <v>37755.136687000006</v>
      </c>
      <c r="K364" s="23">
        <v>209.71486899999999</v>
      </c>
      <c r="L364" s="23">
        <v>3.0411640000000002</v>
      </c>
      <c r="M364" s="23">
        <v>3.0411640000000002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31.403756999999992</v>
      </c>
      <c r="G365" s="23">
        <v>252.45087400000008</v>
      </c>
      <c r="H365" s="23">
        <v>519.31977900000004</v>
      </c>
      <c r="I365" s="23">
        <v>127.72468400000002</v>
      </c>
      <c r="J365" s="23">
        <v>10786.883064000001</v>
      </c>
      <c r="K365" s="23">
        <v>64.202425000000005</v>
      </c>
      <c r="L365" s="23">
        <v>1.2773449999999997</v>
      </c>
      <c r="M365" s="23">
        <v>1.2773449999999997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371.03377</v>
      </c>
      <c r="G366" s="23">
        <v>1588.0159320000002</v>
      </c>
      <c r="H366" s="23">
        <v>14054.421206000005</v>
      </c>
      <c r="I366" s="23">
        <v>1318.4239509999998</v>
      </c>
      <c r="J366" s="23">
        <v>135306.16653999998</v>
      </c>
      <c r="K366" s="23">
        <v>758.42292200000009</v>
      </c>
      <c r="L366" s="23">
        <v>13.185801</v>
      </c>
      <c r="M366" s="23">
        <v>13.185801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59409.758424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55139.824496999994</v>
      </c>
      <c r="G374" s="27">
        <f t="shared" ref="G374:P374" si="49">SUM(G372,G370,G368,G363,G361,G356,G351,G346)</f>
        <v>539776.61956699996</v>
      </c>
      <c r="H374" s="27">
        <f t="shared" si="49"/>
        <v>273550.17188200005</v>
      </c>
      <c r="I374" s="27">
        <f t="shared" si="49"/>
        <v>13996.096072</v>
      </c>
      <c r="J374" s="27">
        <f t="shared" si="49"/>
        <v>1707862.3983199997</v>
      </c>
      <c r="K374" s="27">
        <f t="shared" si="49"/>
        <v>60511.248184999997</v>
      </c>
      <c r="L374" s="27">
        <f t="shared" si="49"/>
        <v>4697.4347179999986</v>
      </c>
      <c r="M374" s="27">
        <f t="shared" si="49"/>
        <v>2750.7742390000003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231.49423399999998</v>
      </c>
      <c r="G379" s="17">
        <v>3425.0546580000005</v>
      </c>
      <c r="H379" s="17">
        <v>124.70760700000002</v>
      </c>
      <c r="I379" s="17">
        <v>15.377920999999997</v>
      </c>
      <c r="J379" s="17">
        <v>719.4696389999998</v>
      </c>
      <c r="K379" s="17">
        <v>331.31228299999998</v>
      </c>
      <c r="L379" s="17">
        <v>9.3536849999999987</v>
      </c>
      <c r="M379" s="17">
        <v>0.68996500000000005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599.30495899999994</v>
      </c>
      <c r="G381" s="17">
        <f t="shared" si="51"/>
        <v>5393.4920729999994</v>
      </c>
      <c r="H381" s="17">
        <f t="shared" si="51"/>
        <v>478.62096000000008</v>
      </c>
      <c r="I381" s="17">
        <f t="shared" si="51"/>
        <v>18.409927000000007</v>
      </c>
      <c r="J381" s="17">
        <f t="shared" si="51"/>
        <v>1101.342846</v>
      </c>
      <c r="K381" s="17">
        <f t="shared" si="51"/>
        <v>328.72613800000005</v>
      </c>
      <c r="L381" s="17">
        <f t="shared" si="51"/>
        <v>2.4703060000000003</v>
      </c>
      <c r="M381" s="17">
        <f t="shared" si="51"/>
        <v>0.72050199999999986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33.513550999999993</v>
      </c>
      <c r="G382" s="23">
        <v>304.88347800000008</v>
      </c>
      <c r="H382" s="23">
        <v>27.055498000000007</v>
      </c>
      <c r="I382" s="23">
        <v>1.040675</v>
      </c>
      <c r="J382" s="23">
        <v>62.256743999999998</v>
      </c>
      <c r="K382" s="23">
        <v>18.582242000000004</v>
      </c>
      <c r="L382" s="23">
        <v>0.13964200000000002</v>
      </c>
      <c r="M382" s="23">
        <v>4.0730999999999989E-2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565.79140799999993</v>
      </c>
      <c r="G384" s="23">
        <v>5088.6085949999997</v>
      </c>
      <c r="H384" s="23">
        <v>451.56546200000008</v>
      </c>
      <c r="I384" s="23">
        <v>17.369252000000007</v>
      </c>
      <c r="J384" s="23">
        <v>1039.086102</v>
      </c>
      <c r="K384" s="23">
        <v>310.14389600000004</v>
      </c>
      <c r="L384" s="23">
        <v>2.3306640000000005</v>
      </c>
      <c r="M384" s="23">
        <v>0.6797709999999999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270989.66378100001</v>
      </c>
      <c r="G392" s="17">
        <f t="shared" si="53"/>
        <v>373612.427784</v>
      </c>
      <c r="H392" s="17">
        <f t="shared" si="53"/>
        <v>10595.393393</v>
      </c>
      <c r="I392" s="17">
        <f t="shared" si="53"/>
        <v>1722.169856</v>
      </c>
      <c r="J392" s="17">
        <f t="shared" si="53"/>
        <v>22986.024953</v>
      </c>
      <c r="K392" s="17">
        <f t="shared" si="53"/>
        <v>18589.862093000003</v>
      </c>
      <c r="L392" s="17">
        <f t="shared" si="53"/>
        <v>492.04853300000002</v>
      </c>
      <c r="M392" s="17">
        <f t="shared" si="53"/>
        <v>41.092908999999992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42490.954221</v>
      </c>
      <c r="G393" s="23">
        <v>104722.29258499999</v>
      </c>
      <c r="H393" s="23">
        <v>3597.5424089999997</v>
      </c>
      <c r="I393" s="23">
        <v>551.43059700000003</v>
      </c>
      <c r="J393" s="23">
        <v>7502.6552000000011</v>
      </c>
      <c r="K393" s="23">
        <v>5888.2462209999994</v>
      </c>
      <c r="L393" s="23">
        <v>157.55159900000001</v>
      </c>
      <c r="M393" s="23">
        <v>12.955166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3136.0885660000004</v>
      </c>
      <c r="G394" s="23">
        <v>42932.826214999994</v>
      </c>
      <c r="H394" s="23">
        <v>1533.0542990000001</v>
      </c>
      <c r="I394" s="23">
        <v>236.53947899999997</v>
      </c>
      <c r="J394" s="23">
        <v>3478.3535980000006</v>
      </c>
      <c r="K394" s="23">
        <v>2503.9393470000005</v>
      </c>
      <c r="L394" s="23">
        <v>67.582712000000001</v>
      </c>
      <c r="M394" s="23">
        <v>5.4881529999999987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225362.620994</v>
      </c>
      <c r="G395" s="23">
        <v>225957.308984</v>
      </c>
      <c r="H395" s="23">
        <v>5464.7966850000003</v>
      </c>
      <c r="I395" s="23">
        <v>934.19977999999992</v>
      </c>
      <c r="J395" s="23">
        <v>12005.016154999999</v>
      </c>
      <c r="K395" s="23">
        <v>10197.676525000001</v>
      </c>
      <c r="L395" s="23">
        <v>266.914222</v>
      </c>
      <c r="M395" s="23">
        <v>22.649589999999996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2376.6679690878054</v>
      </c>
      <c r="G397" s="17">
        <f t="shared" si="54"/>
        <v>39418.11469409291</v>
      </c>
      <c r="H397" s="17">
        <f t="shared" si="54"/>
        <v>1025.9496428804234</v>
      </c>
      <c r="I397" s="17">
        <f t="shared" si="54"/>
        <v>77.372904752740794</v>
      </c>
      <c r="J397" s="17">
        <f t="shared" si="54"/>
        <v>8710.2838874559638</v>
      </c>
      <c r="K397" s="17">
        <f t="shared" si="54"/>
        <v>8915.1425008911556</v>
      </c>
      <c r="L397" s="17">
        <f t="shared" si="54"/>
        <v>242.26547309990681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140.03482853536642</v>
      </c>
      <c r="G398" s="23">
        <v>2002.4720161262123</v>
      </c>
      <c r="H398" s="23">
        <v>150.89324028320951</v>
      </c>
      <c r="I398" s="23">
        <v>35.674253188453882</v>
      </c>
      <c r="J398" s="23">
        <v>1423.1310268952368</v>
      </c>
      <c r="K398" s="23">
        <v>525.11163703354691</v>
      </c>
      <c r="L398" s="23">
        <v>14.269701275365824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162.96832085780247</v>
      </c>
      <c r="G399" s="23">
        <v>2629.1150869392218</v>
      </c>
      <c r="H399" s="23">
        <v>225.68422770892789</v>
      </c>
      <c r="I399" s="23">
        <v>41.698651564286919</v>
      </c>
      <c r="J399" s="23">
        <v>1737.6486550175009</v>
      </c>
      <c r="K399" s="23">
        <v>613.78852427598724</v>
      </c>
      <c r="L399" s="23">
        <v>16.679460625801781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468.23681440648272</v>
      </c>
      <c r="G400" s="23">
        <v>7571.8410320863313</v>
      </c>
      <c r="H400" s="23">
        <v>145.57887136515112</v>
      </c>
      <c r="I400" s="23">
        <v>0</v>
      </c>
      <c r="J400" s="23">
        <v>1575.5319833015642</v>
      </c>
      <c r="K400" s="23">
        <v>1755.8879524095703</v>
      </c>
      <c r="L400" s="23">
        <v>47.715559484875712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1605.4280052881536</v>
      </c>
      <c r="G401" s="23">
        <v>27214.686558941143</v>
      </c>
      <c r="H401" s="23">
        <v>503.79330352313485</v>
      </c>
      <c r="I401" s="23">
        <v>0</v>
      </c>
      <c r="J401" s="23">
        <v>3973.9722222416626</v>
      </c>
      <c r="K401" s="23">
        <v>6020.3543871720512</v>
      </c>
      <c r="L401" s="23">
        <v>163.6007517138635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6547.8760039999997</v>
      </c>
      <c r="G403" s="17">
        <v>65312.639808999978</v>
      </c>
      <c r="H403" s="17">
        <v>9875.4940200000019</v>
      </c>
      <c r="I403" s="17">
        <v>242.39106200000003</v>
      </c>
      <c r="J403" s="17">
        <v>27556.526633999998</v>
      </c>
      <c r="K403" s="17">
        <v>5172.8220379999993</v>
      </c>
      <c r="L403" s="17">
        <v>213.33106000000001</v>
      </c>
      <c r="M403" s="17">
        <v>12.047705999999996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83.858005999999989</v>
      </c>
      <c r="G405" s="17">
        <v>866.92174899999998</v>
      </c>
      <c r="H405" s="17">
        <v>1473.122932</v>
      </c>
      <c r="I405" s="17">
        <v>106.07383199999997</v>
      </c>
      <c r="J405" s="17">
        <v>3996.9128289999999</v>
      </c>
      <c r="K405" s="17">
        <v>75.880298000000025</v>
      </c>
      <c r="L405" s="17">
        <v>2.5162239999999994</v>
      </c>
      <c r="M405" s="17">
        <v>0.15456600000000004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3192.2479819999999</v>
      </c>
      <c r="G407" s="17">
        <v>30265.953081000003</v>
      </c>
      <c r="H407" s="17">
        <v>5195.6146570000019</v>
      </c>
      <c r="I407" s="17">
        <v>127.73174900000001</v>
      </c>
      <c r="J407" s="17">
        <v>14199.007366000002</v>
      </c>
      <c r="K407" s="17">
        <v>2521.8759279999999</v>
      </c>
      <c r="L407" s="17">
        <v>104.42393600000001</v>
      </c>
      <c r="M407" s="17">
        <v>5.937600999999999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284021.11293508776</v>
      </c>
      <c r="G413" s="27">
        <f t="shared" ref="G413:P413" si="55">SUM(G411,G409,G407,G405,G403,G397,G392,G386,G381,G379)</f>
        <v>518294.6038480929</v>
      </c>
      <c r="H413" s="27">
        <f t="shared" si="55"/>
        <v>28768.903211880428</v>
      </c>
      <c r="I413" s="27">
        <f t="shared" si="55"/>
        <v>2309.527251752741</v>
      </c>
      <c r="J413" s="27">
        <f t="shared" si="55"/>
        <v>79269.568154455963</v>
      </c>
      <c r="K413" s="27">
        <f t="shared" si="55"/>
        <v>35935.621278891158</v>
      </c>
      <c r="L413" s="27">
        <f t="shared" si="55"/>
        <v>1066.4092170999068</v>
      </c>
      <c r="M413" s="27">
        <f t="shared" si="55"/>
        <v>60.64324899999999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24358.096978327751</v>
      </c>
      <c r="G418" s="17">
        <f t="shared" ref="G418:P418" si="57">SUM(G419:G427)</f>
        <v>4346.7546856499994</v>
      </c>
      <c r="H418" s="17">
        <f t="shared" si="57"/>
        <v>169.29218084000001</v>
      </c>
      <c r="I418" s="17">
        <f t="shared" si="57"/>
        <v>4.5576967668647601</v>
      </c>
      <c r="J418" s="17">
        <f t="shared" si="57"/>
        <v>1811.1524505599998</v>
      </c>
      <c r="K418" s="17">
        <f t="shared" si="57"/>
        <v>548.27023887999997</v>
      </c>
      <c r="L418" s="17">
        <f t="shared" si="57"/>
        <v>78.045937718999994</v>
      </c>
      <c r="M418" s="17">
        <f t="shared" si="57"/>
        <v>0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1277.5168712</v>
      </c>
      <c r="G419" s="23">
        <v>1335.2636522499997</v>
      </c>
      <c r="H419" s="23">
        <v>15.048541439999999</v>
      </c>
      <c r="I419" s="23">
        <v>0.21029812000000001</v>
      </c>
      <c r="J419" s="23">
        <v>472.03629156</v>
      </c>
      <c r="K419" s="23">
        <v>262.89711887999999</v>
      </c>
      <c r="L419" s="23">
        <v>37.516180720000001</v>
      </c>
      <c r="M419" s="23"/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23"/>
      <c r="I420" s="23"/>
      <c r="J420" s="23"/>
      <c r="K420" s="23"/>
      <c r="L420" s="23"/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22959.602644800001</v>
      </c>
      <c r="G421" s="23">
        <v>2893.7426564000002</v>
      </c>
      <c r="H421" s="23">
        <v>128.2333812</v>
      </c>
      <c r="I421" s="23"/>
      <c r="J421" s="23">
        <v>706.545616</v>
      </c>
      <c r="K421" s="23">
        <v>184.46563899999998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7.3082583277447393</v>
      </c>
      <c r="G422" s="23"/>
      <c r="H422" s="23"/>
      <c r="I422" s="23">
        <v>0.48115998686475991</v>
      </c>
      <c r="J422" s="23"/>
      <c r="K422" s="23">
        <v>95.135999999999996</v>
      </c>
      <c r="L422" s="23">
        <v>4.8115999E-2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112.781285</v>
      </c>
      <c r="G423" s="23">
        <v>99.586376000000001</v>
      </c>
      <c r="H423" s="23">
        <v>18.947255200000001</v>
      </c>
      <c r="I423" s="23">
        <v>3.86623866</v>
      </c>
      <c r="J423" s="23">
        <v>617.43553099999997</v>
      </c>
      <c r="K423" s="23"/>
      <c r="L423" s="23">
        <v>39.876239999999996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0.8879189999999999</v>
      </c>
      <c r="G425" s="23">
        <v>18.162001</v>
      </c>
      <c r="H425" s="23">
        <v>7.0630029999999993</v>
      </c>
      <c r="I425" s="23"/>
      <c r="J425" s="23">
        <v>15.135011999999996</v>
      </c>
      <c r="K425" s="23">
        <v>5.7714810000000005</v>
      </c>
      <c r="L425" s="23">
        <v>0.60540099999999997</v>
      </c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31.904605</v>
      </c>
      <c r="G429" s="17">
        <f t="shared" si="58"/>
        <v>198.43392399999996</v>
      </c>
      <c r="H429" s="17">
        <f t="shared" si="58"/>
        <v>3916.9398490000003</v>
      </c>
      <c r="I429" s="17">
        <f t="shared" si="58"/>
        <v>296629.92091300001</v>
      </c>
      <c r="J429" s="17">
        <f t="shared" si="58"/>
        <v>2809.3820269999997</v>
      </c>
      <c r="K429" s="17">
        <f t="shared" si="58"/>
        <v>21.934675999999996</v>
      </c>
      <c r="L429" s="17">
        <f t="shared" si="58"/>
        <v>9.5713810000000024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7.0062980000000001</v>
      </c>
      <c r="H430" s="35">
        <v>2359.6335800000006</v>
      </c>
      <c r="I430" s="35">
        <v>235963.35816900001</v>
      </c>
      <c r="J430" s="35">
        <v>129.395261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>
        <v>31.904605</v>
      </c>
      <c r="G431" s="23">
        <v>191.42762599999998</v>
      </c>
      <c r="H431" s="23">
        <v>1557.3062689999997</v>
      </c>
      <c r="I431" s="23">
        <v>60666.562744000003</v>
      </c>
      <c r="J431" s="23">
        <v>2679.9867659999995</v>
      </c>
      <c r="K431" s="23">
        <v>21.934675999999996</v>
      </c>
      <c r="L431" s="23">
        <v>9.5713810000000024</v>
      </c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791.76245800000004</v>
      </c>
      <c r="G434" s="17">
        <v>20794.182419000004</v>
      </c>
      <c r="H434" s="17">
        <v>4167.1708260000005</v>
      </c>
      <c r="I434" s="17">
        <v>4222.4826270000021</v>
      </c>
      <c r="J434" s="17">
        <v>262031.70148700001</v>
      </c>
      <c r="K434" s="17"/>
      <c r="L434" s="17">
        <v>437.55337600000001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1.7416710000000004</v>
      </c>
      <c r="G436" s="17">
        <f t="shared" si="59"/>
        <v>12.715733</v>
      </c>
      <c r="H436" s="17">
        <f t="shared" si="59"/>
        <v>0.20036799999999994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1.7416710000000004</v>
      </c>
      <c r="G437" s="23">
        <v>12.715733</v>
      </c>
      <c r="H437" s="23">
        <v>0.20036799999999994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10.211547999999999</v>
      </c>
      <c r="H440" s="17">
        <f t="shared" si="60"/>
        <v>779.71175422500005</v>
      </c>
      <c r="I440" s="17">
        <f t="shared" si="60"/>
        <v>183052.27963243751</v>
      </c>
      <c r="J440" s="17">
        <f t="shared" si="60"/>
        <v>188.53706100000002</v>
      </c>
      <c r="K440" s="17">
        <f t="shared" si="60"/>
        <v>0</v>
      </c>
      <c r="L440" s="17">
        <f t="shared" si="60"/>
        <v>2880.8872900000001</v>
      </c>
      <c r="M440" s="17">
        <f t="shared" si="60"/>
        <v>7545.3977439999981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2.3534660000000005</v>
      </c>
      <c r="H441" s="23">
        <v>19.463785225000002</v>
      </c>
      <c r="I441" s="23">
        <v>65091.827890437504</v>
      </c>
      <c r="J441" s="23">
        <v>43.464802000000013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7.8580819999999978</v>
      </c>
      <c r="H442" s="23">
        <v>24.586539999999992</v>
      </c>
      <c r="I442" s="23">
        <v>113014.806327</v>
      </c>
      <c r="J442" s="23">
        <v>145.072259</v>
      </c>
      <c r="K442" s="23"/>
      <c r="L442" s="23">
        <v>2648.1511100000002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735.661429</v>
      </c>
      <c r="I443" s="23">
        <v>1066.7090729999998</v>
      </c>
      <c r="J443" s="23"/>
      <c r="K443" s="23"/>
      <c r="L443" s="23"/>
      <c r="M443" s="23">
        <v>88.213532000000015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3878.936342</v>
      </c>
      <c r="J444" s="23"/>
      <c r="K444" s="23"/>
      <c r="L444" s="23">
        <v>232.73618000000002</v>
      </c>
      <c r="M444" s="23">
        <v>232.73618000000002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7224.4480319999984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25183.505712327751</v>
      </c>
      <c r="G449" s="27">
        <f t="shared" ref="G449:P449" si="61">SUM(G440,G436,G434,G429,G418)</f>
        <v>25362.298309650003</v>
      </c>
      <c r="H449" s="27">
        <f t="shared" si="61"/>
        <v>9033.3149780650019</v>
      </c>
      <c r="I449" s="27">
        <f t="shared" si="61"/>
        <v>483909.24086920434</v>
      </c>
      <c r="J449" s="27">
        <f t="shared" si="61"/>
        <v>266840.77302556002</v>
      </c>
      <c r="K449" s="27">
        <f t="shared" si="61"/>
        <v>570.20491487999993</v>
      </c>
      <c r="L449" s="27">
        <f t="shared" si="61"/>
        <v>3406.0579847190002</v>
      </c>
      <c r="M449" s="27">
        <f t="shared" si="61"/>
        <v>7545.3977439999981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66482.256964</v>
      </c>
      <c r="H454" s="17">
        <f t="shared" si="63"/>
        <v>36265.534459999988</v>
      </c>
      <c r="I454" s="17">
        <f t="shared" si="63"/>
        <v>10702.757811000001</v>
      </c>
      <c r="J454" s="17">
        <f t="shared" si="63"/>
        <v>0</v>
      </c>
      <c r="K454" s="17">
        <f t="shared" si="63"/>
        <v>330.86674599999992</v>
      </c>
      <c r="L454" s="17">
        <f t="shared" si="63"/>
        <v>18418.929493999996</v>
      </c>
      <c r="M454" s="17">
        <f t="shared" si="63"/>
        <v>241211.35758799996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9494.3528260000003</v>
      </c>
      <c r="H455" s="23"/>
      <c r="I455" s="23"/>
      <c r="J455" s="23"/>
      <c r="K455" s="23">
        <v>83.166100999999983</v>
      </c>
      <c r="L455" s="23">
        <v>6329.6080299999985</v>
      </c>
      <c r="M455" s="23">
        <v>18178.059224000001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42198.963071999999</v>
      </c>
      <c r="H456" s="23">
        <v>26902.422323999992</v>
      </c>
      <c r="I456" s="23"/>
      <c r="J456" s="23"/>
      <c r="K456" s="23">
        <v>206.88609600000001</v>
      </c>
      <c r="L456" s="23">
        <v>9264.8680719999993</v>
      </c>
      <c r="M456" s="23">
        <v>188826.00484199997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418.44864199999995</v>
      </c>
      <c r="H457" s="23"/>
      <c r="I457" s="23">
        <v>10702.757811000001</v>
      </c>
      <c r="J457" s="23"/>
      <c r="K457" s="23">
        <v>3.7911889999999997</v>
      </c>
      <c r="L457" s="23">
        <v>65.760192000000004</v>
      </c>
      <c r="M457" s="23">
        <v>794.01633499999991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2357.5244959999995</v>
      </c>
      <c r="H458" s="23"/>
      <c r="I458" s="23"/>
      <c r="J458" s="23"/>
      <c r="K458" s="23">
        <v>20.781839000000002</v>
      </c>
      <c r="L458" s="23">
        <v>548.59520800000007</v>
      </c>
      <c r="M458" s="23">
        <v>4371.3623189999998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12012.967927999998</v>
      </c>
      <c r="H459" s="23">
        <v>9363.1121359999979</v>
      </c>
      <c r="I459" s="23"/>
      <c r="J459" s="23"/>
      <c r="K459" s="23">
        <v>16.241521000000002</v>
      </c>
      <c r="L459" s="23">
        <v>2210.0979919999991</v>
      </c>
      <c r="M459" s="23">
        <v>29041.914867999993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1991.7148830000003</v>
      </c>
      <c r="G470" s="17">
        <f t="shared" si="65"/>
        <v>12936.486685000002</v>
      </c>
      <c r="H470" s="17">
        <f t="shared" si="65"/>
        <v>21337.727403000004</v>
      </c>
      <c r="I470" s="17">
        <f t="shared" si="65"/>
        <v>15106.302754999999</v>
      </c>
      <c r="J470" s="17">
        <f t="shared" si="65"/>
        <v>388957.50455599994</v>
      </c>
      <c r="K470" s="17">
        <f t="shared" si="65"/>
        <v>0</v>
      </c>
      <c r="L470" s="17">
        <f t="shared" si="65"/>
        <v>391.64489599999996</v>
      </c>
      <c r="M470" s="17">
        <f t="shared" si="65"/>
        <v>13427.824671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>
        <v>1044.1453110000002</v>
      </c>
      <c r="G471" s="23">
        <v>8577.6666550000009</v>
      </c>
      <c r="H471" s="23">
        <v>20390.157831000008</v>
      </c>
      <c r="I471" s="23">
        <v>9989.4270689999994</v>
      </c>
      <c r="J471" s="23">
        <v>262551.72373799997</v>
      </c>
      <c r="K471" s="23"/>
      <c r="L471" s="23">
        <v>258.98515399999997</v>
      </c>
      <c r="M471" s="23">
        <v>8879.4907209999983</v>
      </c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>
        <v>0.14284599999999997</v>
      </c>
      <c r="G472" s="23">
        <v>0.65708500000000003</v>
      </c>
      <c r="H472" s="23">
        <v>0.14284599999999997</v>
      </c>
      <c r="I472" s="23">
        <v>0.77136200000000021</v>
      </c>
      <c r="J472" s="23">
        <v>19.055475000000001</v>
      </c>
      <c r="K472" s="23"/>
      <c r="L472" s="23">
        <v>1.9997999999999995E-2</v>
      </c>
      <c r="M472" s="23">
        <v>0.68565399999999999</v>
      </c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>
        <v>559.32859299999984</v>
      </c>
      <c r="G473" s="23">
        <v>2572.9115309999997</v>
      </c>
      <c r="H473" s="23">
        <v>559.32859299999984</v>
      </c>
      <c r="I473" s="23">
        <v>3020.3744079999997</v>
      </c>
      <c r="J473" s="23">
        <v>74614.434395000018</v>
      </c>
      <c r="K473" s="23"/>
      <c r="L473" s="23">
        <v>78.306004000000016</v>
      </c>
      <c r="M473" s="23">
        <v>2684.7772529999993</v>
      </c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>
        <v>16.517427999999999</v>
      </c>
      <c r="G474" s="23">
        <v>75.980168000000006</v>
      </c>
      <c r="H474" s="23">
        <v>16.517427999999999</v>
      </c>
      <c r="I474" s="23">
        <v>89.194109000000012</v>
      </c>
      <c r="J474" s="23">
        <v>2203.424853</v>
      </c>
      <c r="K474" s="23"/>
      <c r="L474" s="23">
        <v>2.3124399999999996</v>
      </c>
      <c r="M474" s="23">
        <v>79.283653000000001</v>
      </c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371.58070500000008</v>
      </c>
      <c r="G475" s="23">
        <v>1709.271246</v>
      </c>
      <c r="H475" s="23">
        <v>371.58070500000008</v>
      </c>
      <c r="I475" s="23">
        <v>2006.535807</v>
      </c>
      <c r="J475" s="23">
        <v>49568.86609499999</v>
      </c>
      <c r="K475" s="23"/>
      <c r="L475" s="23">
        <v>52.021300000000011</v>
      </c>
      <c r="M475" s="23">
        <v>1783.5873899999999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575537.08101499989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120616.561351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243359.02461200001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146875.894749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16135.004732999998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3653.069132000001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1213.307069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28102.311856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10594.858260000001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4987.049253000001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297186.30688999983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44088.45736299998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20108.596860999995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166515.09614699997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43647.300523999991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9689.8917779999974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984.23769299999981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1269.7945870000001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1900.2397940000005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897.32344699999999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4823.3644369999993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2633.194583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628.80967599999985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97.493299000000007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97.493299000000007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7341.6912729999995</v>
      </c>
      <c r="H520" s="17">
        <f t="shared" si="70"/>
        <v>63796.017948999994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6807.5669949999983</v>
      </c>
      <c r="M520" s="17">
        <f t="shared" si="70"/>
        <v>220653.31222200001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7341.6912729999995</v>
      </c>
      <c r="H524" s="23">
        <v>63796.017948999994</v>
      </c>
      <c r="I524" s="23"/>
      <c r="J524" s="23"/>
      <c r="K524" s="23"/>
      <c r="L524" s="23">
        <v>6807.5669949999983</v>
      </c>
      <c r="M524" s="23">
        <v>220653.31222200001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1991.7148830000003</v>
      </c>
      <c r="G526" s="27">
        <f t="shared" ref="G526:P526" si="71">SUM(G520,G514,G497,G477,G470,G462,G454)</f>
        <v>86760.434922</v>
      </c>
      <c r="H526" s="27">
        <f t="shared" si="71"/>
        <v>121399.27981199999</v>
      </c>
      <c r="I526" s="27">
        <f t="shared" si="71"/>
        <v>898532.44847099972</v>
      </c>
      <c r="J526" s="27">
        <f t="shared" si="71"/>
        <v>388957.50455599994</v>
      </c>
      <c r="K526" s="27">
        <f t="shared" si="71"/>
        <v>428.3600449999999</v>
      </c>
      <c r="L526" s="27">
        <f t="shared" si="71"/>
        <v>25618.141384999995</v>
      </c>
      <c r="M526" s="27">
        <f t="shared" si="71"/>
        <v>475292.494481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3237.1821599999994</v>
      </c>
      <c r="G557" s="17">
        <f t="shared" si="75"/>
        <v>16267.357520000001</v>
      </c>
      <c r="H557" s="17">
        <f t="shared" si="75"/>
        <v>43155.756159999997</v>
      </c>
      <c r="I557" s="17">
        <f t="shared" si="75"/>
        <v>9207.4958770000012</v>
      </c>
      <c r="J557" s="17">
        <f t="shared" si="75"/>
        <v>467632.74301999994</v>
      </c>
      <c r="K557" s="17">
        <f t="shared" si="75"/>
        <v>0</v>
      </c>
      <c r="L557" s="17">
        <f t="shared" si="75"/>
        <v>723.68381899999986</v>
      </c>
      <c r="M557" s="17">
        <f t="shared" si="75"/>
        <v>3638.1527100000012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2490.1156669999991</v>
      </c>
      <c r="G558" s="23">
        <v>12515.128738000003</v>
      </c>
      <c r="H558" s="23">
        <v>33209.500378999997</v>
      </c>
      <c r="I558" s="23">
        <v>7144.9351420000012</v>
      </c>
      <c r="J558" s="23">
        <v>359891.50972699991</v>
      </c>
      <c r="K558" s="23"/>
      <c r="L558" s="23">
        <v>565.12080999999989</v>
      </c>
      <c r="M558" s="23">
        <v>2797.9690160000009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747.06649300000038</v>
      </c>
      <c r="G559" s="23">
        <v>3752.2287819999992</v>
      </c>
      <c r="H559" s="23">
        <v>9946.2557810000017</v>
      </c>
      <c r="I559" s="23">
        <v>2062.560735</v>
      </c>
      <c r="J559" s="23">
        <v>107741.23329300003</v>
      </c>
      <c r="K559" s="23"/>
      <c r="L559" s="23">
        <v>158.56300899999997</v>
      </c>
      <c r="M559" s="23">
        <v>840.18369400000017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1571.3702749999998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1.8963616444410341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88.453760383052213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1481.0201529725066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3237.1821599999994</v>
      </c>
      <c r="G653" s="27">
        <f t="shared" ref="G653:P653" si="87">SUM(G649,G651,G642,G635,G628,G612,G599,G595,G593,G588,G579,G568,G561,G557,G544,G531,G597)</f>
        <v>16267.357520000001</v>
      </c>
      <c r="H653" s="27">
        <f t="shared" si="87"/>
        <v>43155.756159999997</v>
      </c>
      <c r="I653" s="27">
        <f t="shared" si="87"/>
        <v>9207.4958770000012</v>
      </c>
      <c r="J653" s="27">
        <f t="shared" si="87"/>
        <v>467632.74301999994</v>
      </c>
      <c r="K653" s="27">
        <f t="shared" si="87"/>
        <v>0</v>
      </c>
      <c r="L653" s="27">
        <f t="shared" si="87"/>
        <v>2295.0540939999996</v>
      </c>
      <c r="M653" s="27">
        <f t="shared" si="87"/>
        <v>3638.1527100000012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1995&amp;CTOTAL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4032.5698576177242</v>
      </c>
      <c r="G4" s="17">
        <f t="shared" si="0"/>
        <v>2617.3759290922935</v>
      </c>
      <c r="H4" s="17">
        <f t="shared" si="0"/>
        <v>8621.9114480168755</v>
      </c>
      <c r="I4" s="17">
        <f t="shared" si="0"/>
        <v>7537.0470071874606</v>
      </c>
      <c r="J4" s="17">
        <f t="shared" si="0"/>
        <v>3839.6613077074007</v>
      </c>
      <c r="K4" s="17">
        <f t="shared" si="0"/>
        <v>86748.192525836523</v>
      </c>
      <c r="L4" s="17">
        <f t="shared" si="0"/>
        <v>4339.304057500849</v>
      </c>
      <c r="M4" s="17">
        <f t="shared" si="0"/>
        <v>2812.9938737798029</v>
      </c>
      <c r="N4" s="19">
        <f t="shared" si="0"/>
        <v>18731.728594476375</v>
      </c>
      <c r="O4" s="16">
        <f t="shared" si="0"/>
        <v>0</v>
      </c>
      <c r="P4" s="17">
        <f t="shared" si="0"/>
        <v>0</v>
      </c>
      <c r="Q4" s="17">
        <f>SUM(Q5:Q9)</f>
        <v>0</v>
      </c>
      <c r="R4" s="19">
        <f t="shared" si="0"/>
        <v>0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3325.8712099533632</v>
      </c>
      <c r="G5" s="23">
        <v>1287.8978057067661</v>
      </c>
      <c r="H5" s="23">
        <v>5260.0572780888015</v>
      </c>
      <c r="I5" s="23">
        <v>6124.1478559045709</v>
      </c>
      <c r="J5" s="23">
        <v>2482.005890942919</v>
      </c>
      <c r="K5" s="23">
        <v>40174.713657302236</v>
      </c>
      <c r="L5" s="23">
        <v>2520.6685899024224</v>
      </c>
      <c r="M5" s="23">
        <v>1476.5195137504877</v>
      </c>
      <c r="N5" s="24">
        <v>17149.605016605641</v>
      </c>
      <c r="O5" s="22"/>
      <c r="P5" s="23"/>
      <c r="Q5" s="23"/>
      <c r="R5" s="24"/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477.55908485090094</v>
      </c>
      <c r="G6" s="23">
        <v>871.85014075375807</v>
      </c>
      <c r="H6" s="23">
        <v>2218.1572529290333</v>
      </c>
      <c r="I6" s="23">
        <v>955.27116865112089</v>
      </c>
      <c r="J6" s="23">
        <v>900.51136313271195</v>
      </c>
      <c r="K6" s="23">
        <v>30545.649744519244</v>
      </c>
      <c r="L6" s="23">
        <v>1223.2219689644694</v>
      </c>
      <c r="M6" s="23">
        <v>878.84637739754589</v>
      </c>
      <c r="N6" s="24">
        <v>1125.0820872389636</v>
      </c>
      <c r="O6" s="22"/>
      <c r="P6" s="23"/>
      <c r="Q6" s="23"/>
      <c r="R6" s="24"/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0.66178300000000001</v>
      </c>
      <c r="G7" s="23">
        <v>0.66178300000000001</v>
      </c>
      <c r="H7" s="23">
        <v>1.324098</v>
      </c>
      <c r="I7" s="23">
        <v>0.66178300000000001</v>
      </c>
      <c r="J7" s="23">
        <v>0.22502800000000001</v>
      </c>
      <c r="K7" s="23">
        <v>33.099795999999998</v>
      </c>
      <c r="L7" s="23">
        <v>1.324098</v>
      </c>
      <c r="M7" s="23">
        <v>0.66178300000000001</v>
      </c>
      <c r="N7" s="24">
        <v>0.132463</v>
      </c>
      <c r="O7" s="22"/>
      <c r="P7" s="23"/>
      <c r="Q7" s="23"/>
      <c r="R7" s="24"/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/>
      <c r="G8" s="23"/>
      <c r="H8" s="23"/>
      <c r="I8" s="23"/>
      <c r="J8" s="23"/>
      <c r="K8" s="23"/>
      <c r="L8" s="23"/>
      <c r="M8" s="23"/>
      <c r="N8" s="24"/>
      <c r="O8" s="22"/>
      <c r="P8" s="23"/>
      <c r="Q8" s="23"/>
      <c r="R8" s="24"/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228.47777981346007</v>
      </c>
      <c r="G9" s="23">
        <v>456.96619963176954</v>
      </c>
      <c r="H9" s="23">
        <v>1142.37281899904</v>
      </c>
      <c r="I9" s="23">
        <v>456.96619963176954</v>
      </c>
      <c r="J9" s="23">
        <v>456.91902563176956</v>
      </c>
      <c r="K9" s="23">
        <v>15994.729328015044</v>
      </c>
      <c r="L9" s="23">
        <v>594.08940063395698</v>
      </c>
      <c r="M9" s="23">
        <v>456.96619963176954</v>
      </c>
      <c r="N9" s="24">
        <v>456.90902763176956</v>
      </c>
      <c r="O9" s="22"/>
      <c r="P9" s="23"/>
      <c r="Q9" s="23"/>
      <c r="R9" s="24"/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1.3586000000000001E-2</v>
      </c>
      <c r="G11" s="17">
        <f t="shared" si="1"/>
        <v>2.8E-5</v>
      </c>
      <c r="H11" s="17">
        <f t="shared" si="1"/>
        <v>8.6000000000000003E-5</v>
      </c>
      <c r="I11" s="17">
        <f t="shared" si="1"/>
        <v>9.0000000000000002E-6</v>
      </c>
      <c r="J11" s="17">
        <f t="shared" si="1"/>
        <v>1.1322E-2</v>
      </c>
      <c r="K11" s="17">
        <f t="shared" si="1"/>
        <v>5.8E-5</v>
      </c>
      <c r="L11" s="17">
        <f t="shared" si="1"/>
        <v>1.7000000000000001E-4</v>
      </c>
      <c r="M11" s="17">
        <f t="shared" si="1"/>
        <v>1.245E-3</v>
      </c>
      <c r="N11" s="19">
        <f t="shared" si="1"/>
        <v>1.7000000000000001E-4</v>
      </c>
      <c r="O11" s="16">
        <f t="shared" si="1"/>
        <v>0</v>
      </c>
      <c r="P11" s="17">
        <f t="shared" si="1"/>
        <v>0</v>
      </c>
      <c r="Q11" s="17">
        <f>SUM(Q12:Q16)</f>
        <v>0</v>
      </c>
      <c r="R11" s="19">
        <f t="shared" si="1"/>
        <v>0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1.3586000000000001E-2</v>
      </c>
      <c r="G14" s="23">
        <v>2.8E-5</v>
      </c>
      <c r="H14" s="23">
        <v>8.6000000000000003E-5</v>
      </c>
      <c r="I14" s="23">
        <v>9.0000000000000002E-6</v>
      </c>
      <c r="J14" s="23">
        <v>1.1322E-2</v>
      </c>
      <c r="K14" s="23">
        <v>5.8E-5</v>
      </c>
      <c r="L14" s="23">
        <v>1.7000000000000001E-4</v>
      </c>
      <c r="M14" s="23">
        <v>1.245E-3</v>
      </c>
      <c r="N14" s="24">
        <v>1.7000000000000001E-4</v>
      </c>
      <c r="O14" s="22"/>
      <c r="P14" s="23"/>
      <c r="Q14" s="23"/>
      <c r="R14" s="24"/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348.05326548890122</v>
      </c>
      <c r="G18" s="17">
        <f t="shared" si="2"/>
        <v>216.9314649253169</v>
      </c>
      <c r="H18" s="17">
        <f t="shared" si="2"/>
        <v>1559.7192341568143</v>
      </c>
      <c r="I18" s="17">
        <f t="shared" si="2"/>
        <v>1146.2511788677207</v>
      </c>
      <c r="J18" s="17">
        <f t="shared" si="2"/>
        <v>49.943674644084311</v>
      </c>
      <c r="K18" s="17">
        <f t="shared" si="2"/>
        <v>62992.812101009942</v>
      </c>
      <c r="L18" s="17">
        <f t="shared" si="2"/>
        <v>467.71686864432286</v>
      </c>
      <c r="M18" s="17">
        <f t="shared" si="2"/>
        <v>269.09210310909282</v>
      </c>
      <c r="N18" s="19">
        <f t="shared" si="2"/>
        <v>4904.5588992815019</v>
      </c>
      <c r="O18" s="16">
        <f t="shared" si="2"/>
        <v>0</v>
      </c>
      <c r="P18" s="17">
        <f t="shared" si="2"/>
        <v>0</v>
      </c>
      <c r="Q18" s="17">
        <f>SUM(Q19:Q24)</f>
        <v>0</v>
      </c>
      <c r="R18" s="19">
        <f t="shared" si="2"/>
        <v>0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8.1452796993872187</v>
      </c>
      <c r="G19" s="23">
        <v>2.7909207264538627</v>
      </c>
      <c r="H19" s="23">
        <v>31.154179407375903</v>
      </c>
      <c r="I19" s="23">
        <v>24.71374225268718</v>
      </c>
      <c r="J19" s="23">
        <v>0.66951220693150426</v>
      </c>
      <c r="K19" s="23">
        <v>1572.1779397106939</v>
      </c>
      <c r="L19" s="23">
        <v>9.6075948606536148</v>
      </c>
      <c r="M19" s="23">
        <v>4.51872456527287</v>
      </c>
      <c r="N19" s="24">
        <v>102.92735323053482</v>
      </c>
      <c r="O19" s="22"/>
      <c r="P19" s="23"/>
      <c r="Q19" s="23"/>
      <c r="R19" s="24"/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117.7347634598142</v>
      </c>
      <c r="G20" s="23">
        <v>53.357517014059169</v>
      </c>
      <c r="H20" s="23">
        <v>466.43789145876741</v>
      </c>
      <c r="I20" s="23">
        <v>362.76416926328938</v>
      </c>
      <c r="J20" s="23">
        <v>14.409150594684093</v>
      </c>
      <c r="K20" s="23">
        <v>21574.933144127917</v>
      </c>
      <c r="L20" s="23">
        <v>149.8058913551061</v>
      </c>
      <c r="M20" s="23">
        <v>86.134084344166169</v>
      </c>
      <c r="N20" s="24">
        <v>1506.8795337880663</v>
      </c>
      <c r="O20" s="22"/>
      <c r="P20" s="23"/>
      <c r="Q20" s="23"/>
      <c r="R20" s="24"/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15.713540939723879</v>
      </c>
      <c r="G21" s="23">
        <v>8.3344717746756452</v>
      </c>
      <c r="H21" s="23">
        <v>67.719866684984936</v>
      </c>
      <c r="I21" s="23">
        <v>50.844647284664404</v>
      </c>
      <c r="J21" s="23">
        <v>1.780708110270216</v>
      </c>
      <c r="K21" s="23">
        <v>2946.6235967795683</v>
      </c>
      <c r="L21" s="23">
        <v>20.238021391040846</v>
      </c>
      <c r="M21" s="23">
        <v>10.663031779031503</v>
      </c>
      <c r="N21" s="24">
        <v>216.45866910804017</v>
      </c>
      <c r="O21" s="22"/>
      <c r="P21" s="23"/>
      <c r="Q21" s="23"/>
      <c r="R21" s="24"/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2.7579971030905646</v>
      </c>
      <c r="G22" s="23">
        <v>1.3761512142460099E-2</v>
      </c>
      <c r="H22" s="23">
        <v>1.8951941723084267</v>
      </c>
      <c r="I22" s="23">
        <v>1.1418447280482982</v>
      </c>
      <c r="J22" s="23">
        <v>2.6409221032239758</v>
      </c>
      <c r="K22" s="23">
        <v>2.7080902964024798E-2</v>
      </c>
      <c r="L22" s="23">
        <v>8.0557097670170802E-2</v>
      </c>
      <c r="M22" s="23">
        <v>0.27139838195908139</v>
      </c>
      <c r="N22" s="24">
        <v>2.9851492689982035</v>
      </c>
      <c r="O22" s="22"/>
      <c r="P22" s="23"/>
      <c r="Q22" s="23"/>
      <c r="R22" s="24"/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203.70168428688535</v>
      </c>
      <c r="G24" s="23">
        <v>152.43479389798574</v>
      </c>
      <c r="H24" s="23">
        <v>992.51210243337755</v>
      </c>
      <c r="I24" s="23">
        <v>706.78677533903158</v>
      </c>
      <c r="J24" s="23">
        <v>30.443381628974528</v>
      </c>
      <c r="K24" s="23">
        <v>36899.0503394888</v>
      </c>
      <c r="L24" s="23">
        <v>287.9848039398521</v>
      </c>
      <c r="M24" s="23">
        <v>167.50486403866316</v>
      </c>
      <c r="N24" s="24">
        <v>3075.3081938858622</v>
      </c>
      <c r="O24" s="22"/>
      <c r="P24" s="23"/>
      <c r="Q24" s="23"/>
      <c r="R24" s="24"/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3.8369780000000002</v>
      </c>
      <c r="G26" s="17">
        <f t="shared" si="3"/>
        <v>0.733904</v>
      </c>
      <c r="H26" s="17">
        <f t="shared" si="3"/>
        <v>87.642091999999991</v>
      </c>
      <c r="I26" s="17">
        <f t="shared" si="3"/>
        <v>20.191099000000001</v>
      </c>
      <c r="J26" s="17">
        <f t="shared" si="3"/>
        <v>5.9733509999999992</v>
      </c>
      <c r="K26" s="17">
        <f t="shared" si="3"/>
        <v>506.280148</v>
      </c>
      <c r="L26" s="17">
        <f t="shared" si="3"/>
        <v>57.02111</v>
      </c>
      <c r="M26" s="17">
        <f t="shared" si="3"/>
        <v>0</v>
      </c>
      <c r="N26" s="19">
        <f t="shared" si="3"/>
        <v>91.510742000000008</v>
      </c>
      <c r="O26" s="16">
        <f t="shared" si="3"/>
        <v>0</v>
      </c>
      <c r="P26" s="17">
        <f t="shared" si="3"/>
        <v>0</v>
      </c>
      <c r="Q26" s="17">
        <f>SUM(Q27:Q33)</f>
        <v>0</v>
      </c>
      <c r="R26" s="19">
        <f t="shared" si="3"/>
        <v>0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>
        <v>2.446345</v>
      </c>
      <c r="G29" s="23">
        <v>0.733904</v>
      </c>
      <c r="H29" s="23">
        <v>48.926900000000003</v>
      </c>
      <c r="I29" s="23">
        <v>7.339035</v>
      </c>
      <c r="J29" s="23">
        <v>0.24463499999999999</v>
      </c>
      <c r="K29" s="23">
        <v>489.269001</v>
      </c>
      <c r="L29" s="23">
        <v>24.463450000000002</v>
      </c>
      <c r="M29" s="23"/>
      <c r="N29" s="24">
        <v>12.231725000000001</v>
      </c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4"/>
      <c r="O31" s="22"/>
      <c r="P31" s="23"/>
      <c r="Q31" s="23"/>
      <c r="R31" s="24"/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1.390633</v>
      </c>
      <c r="G32" s="23"/>
      <c r="H32" s="23">
        <v>38.715191999999995</v>
      </c>
      <c r="I32" s="23">
        <v>12.852064</v>
      </c>
      <c r="J32" s="23">
        <v>5.7287159999999995</v>
      </c>
      <c r="K32" s="23">
        <v>17.011147000000001</v>
      </c>
      <c r="L32" s="23">
        <v>32.557659999999998</v>
      </c>
      <c r="M32" s="23"/>
      <c r="N32" s="24">
        <v>79.27901700000001</v>
      </c>
      <c r="O32" s="22"/>
      <c r="P32" s="23"/>
      <c r="Q32" s="23"/>
      <c r="R32" s="24"/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2.4164120000000002</v>
      </c>
      <c r="G35" s="17">
        <f t="shared" si="4"/>
        <v>0.56180300000000027</v>
      </c>
      <c r="H35" s="17">
        <f t="shared" si="4"/>
        <v>9.8765570000000036</v>
      </c>
      <c r="I35" s="17">
        <f t="shared" si="4"/>
        <v>6.0067539999999999</v>
      </c>
      <c r="J35" s="17">
        <f t="shared" si="4"/>
        <v>5.0242629999999986</v>
      </c>
      <c r="K35" s="17">
        <f t="shared" si="4"/>
        <v>22.564089000000006</v>
      </c>
      <c r="L35" s="17">
        <f t="shared" si="4"/>
        <v>52.48248499999999</v>
      </c>
      <c r="M35" s="17">
        <f t="shared" si="4"/>
        <v>1.6523849999999998</v>
      </c>
      <c r="N35" s="19">
        <f t="shared" si="4"/>
        <v>197.70669700000005</v>
      </c>
      <c r="O35" s="16">
        <f t="shared" si="4"/>
        <v>0</v>
      </c>
      <c r="P35" s="17">
        <f t="shared" si="4"/>
        <v>0</v>
      </c>
      <c r="Q35" s="17">
        <f>SUM(Q36:Q41)</f>
        <v>0</v>
      </c>
      <c r="R35" s="19">
        <f t="shared" si="4"/>
        <v>0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2.1601020000000002</v>
      </c>
      <c r="G38" s="23">
        <v>0.53885900000000031</v>
      </c>
      <c r="H38" s="23">
        <v>9.4289720000000035</v>
      </c>
      <c r="I38" s="23">
        <v>5.3881450000000006</v>
      </c>
      <c r="J38" s="23">
        <v>4.6419599999999983</v>
      </c>
      <c r="K38" s="23">
        <v>22.503392000000005</v>
      </c>
      <c r="L38" s="23">
        <v>52.144071999999994</v>
      </c>
      <c r="M38" s="23">
        <v>1.0362269999999998</v>
      </c>
      <c r="N38" s="24">
        <v>77.347175000000036</v>
      </c>
      <c r="O38" s="22"/>
      <c r="P38" s="23"/>
      <c r="Q38" s="23"/>
      <c r="R38" s="24"/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23"/>
      <c r="I39" s="23"/>
      <c r="J39" s="23"/>
      <c r="K39" s="23"/>
      <c r="L39" s="23"/>
      <c r="M39" s="23"/>
      <c r="N39" s="24"/>
      <c r="O39" s="22"/>
      <c r="P39" s="23"/>
      <c r="Q39" s="23"/>
      <c r="R39" s="24"/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0.15188099999999999</v>
      </c>
      <c r="G40" s="23">
        <v>2.1052000000000005E-2</v>
      </c>
      <c r="H40" s="23">
        <v>0.41306600000000004</v>
      </c>
      <c r="I40" s="23">
        <v>0.56766899999999998</v>
      </c>
      <c r="J40" s="23">
        <v>0.285103</v>
      </c>
      <c r="K40" s="23">
        <v>5.8600999999999986E-2</v>
      </c>
      <c r="L40" s="23">
        <v>0.31179499999999993</v>
      </c>
      <c r="M40" s="23">
        <v>0.57020599999999999</v>
      </c>
      <c r="N40" s="24">
        <v>110.52154400000001</v>
      </c>
      <c r="O40" s="22"/>
      <c r="P40" s="23"/>
      <c r="Q40" s="23"/>
      <c r="R40" s="24"/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0.10442899999999999</v>
      </c>
      <c r="G41" s="23">
        <v>1.892E-3</v>
      </c>
      <c r="H41" s="23">
        <v>3.4519000000000001E-2</v>
      </c>
      <c r="I41" s="23">
        <v>5.0939999999999999E-2</v>
      </c>
      <c r="J41" s="23">
        <v>9.7200000000000009E-2</v>
      </c>
      <c r="K41" s="23">
        <v>2.0959999999999998E-3</v>
      </c>
      <c r="L41" s="23">
        <v>2.6617999999999999E-2</v>
      </c>
      <c r="M41" s="23">
        <v>4.5952000000000007E-2</v>
      </c>
      <c r="N41" s="24">
        <v>9.8379780000000014</v>
      </c>
      <c r="O41" s="22"/>
      <c r="P41" s="23"/>
      <c r="Q41" s="23"/>
      <c r="R41" s="24"/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4386.8900991066257</v>
      </c>
      <c r="G43" s="27">
        <f t="shared" si="5"/>
        <v>2835.6031290176106</v>
      </c>
      <c r="H43" s="27">
        <f t="shared" si="5"/>
        <v>10279.14941717369</v>
      </c>
      <c r="I43" s="27">
        <f t="shared" si="5"/>
        <v>8709.4960480551817</v>
      </c>
      <c r="J43" s="27">
        <f t="shared" si="5"/>
        <v>3900.6139183514852</v>
      </c>
      <c r="K43" s="27">
        <f t="shared" si="5"/>
        <v>150269.84892184645</v>
      </c>
      <c r="L43" s="27">
        <f t="shared" si="5"/>
        <v>4916.5246911451723</v>
      </c>
      <c r="M43" s="27">
        <f t="shared" si="5"/>
        <v>3083.7396068888957</v>
      </c>
      <c r="N43" s="28">
        <f t="shared" si="5"/>
        <v>23925.505102757877</v>
      </c>
      <c r="O43" s="26">
        <f t="shared" si="5"/>
        <v>0</v>
      </c>
      <c r="P43" s="27">
        <f t="shared" si="5"/>
        <v>0</v>
      </c>
      <c r="Q43" s="27">
        <f t="shared" si="5"/>
        <v>0</v>
      </c>
      <c r="R43" s="28">
        <f t="shared" si="5"/>
        <v>0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58.426989000000006</v>
      </c>
      <c r="G48" s="17">
        <f t="shared" si="7"/>
        <v>16.632419999999996</v>
      </c>
      <c r="H48" s="17">
        <f t="shared" si="7"/>
        <v>1077.0419959999999</v>
      </c>
      <c r="I48" s="17">
        <f t="shared" si="7"/>
        <v>166.38931900000006</v>
      </c>
      <c r="J48" s="17">
        <f t="shared" si="7"/>
        <v>13.065811</v>
      </c>
      <c r="K48" s="17">
        <f t="shared" si="7"/>
        <v>10683.621163000005</v>
      </c>
      <c r="L48" s="17">
        <f t="shared" si="7"/>
        <v>594.64564099999996</v>
      </c>
      <c r="M48" s="17">
        <f t="shared" si="7"/>
        <v>6.8892199999999972</v>
      </c>
      <c r="N48" s="19">
        <f t="shared" si="7"/>
        <v>375.6437360000001</v>
      </c>
      <c r="O48" s="16">
        <f t="shared" si="7"/>
        <v>0</v>
      </c>
      <c r="P48" s="17">
        <f t="shared" si="7"/>
        <v>0</v>
      </c>
      <c r="Q48" s="17">
        <f>SUM(Q49:Q54)</f>
        <v>0</v>
      </c>
      <c r="R48" s="19">
        <f t="shared" si="7"/>
        <v>0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58.361163000000005</v>
      </c>
      <c r="G51" s="23">
        <v>16.628390999999997</v>
      </c>
      <c r="H51" s="23">
        <v>1076.8709039999999</v>
      </c>
      <c r="I51" s="23">
        <v>166.23252200000005</v>
      </c>
      <c r="J51" s="23">
        <v>12.921903</v>
      </c>
      <c r="K51" s="23">
        <v>10683.606821000005</v>
      </c>
      <c r="L51" s="23">
        <v>594.5882069999999</v>
      </c>
      <c r="M51" s="23">
        <v>6.7857689999999975</v>
      </c>
      <c r="N51" s="24">
        <v>357.99000500000011</v>
      </c>
      <c r="O51" s="22"/>
      <c r="P51" s="23"/>
      <c r="Q51" s="23"/>
      <c r="R51" s="24"/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3.9649999999999991E-2</v>
      </c>
      <c r="G52" s="23">
        <v>5.9300000000000021E-4</v>
      </c>
      <c r="H52" s="23">
        <v>0.10404500000000003</v>
      </c>
      <c r="I52" s="23">
        <v>6.7492999999999984E-2</v>
      </c>
      <c r="J52" s="23">
        <v>9.4462000000000004E-2</v>
      </c>
      <c r="K52" s="23">
        <v>2.7620000000000001E-3</v>
      </c>
      <c r="L52" s="23">
        <v>6.7079999999999987E-3</v>
      </c>
      <c r="M52" s="23">
        <v>4.5800000000000016E-3</v>
      </c>
      <c r="N52" s="24">
        <v>0.21846599999999994</v>
      </c>
      <c r="O52" s="22"/>
      <c r="P52" s="23"/>
      <c r="Q52" s="23"/>
      <c r="R52" s="24"/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2.6176000000000005E-2</v>
      </c>
      <c r="G53" s="23">
        <v>3.4360000000000003E-3</v>
      </c>
      <c r="H53" s="23">
        <v>6.7047000000000009E-2</v>
      </c>
      <c r="I53" s="23">
        <v>8.9304000000000008E-2</v>
      </c>
      <c r="J53" s="23">
        <v>4.9446000000000018E-2</v>
      </c>
      <c r="K53" s="23">
        <v>1.1579999999999998E-2</v>
      </c>
      <c r="L53" s="23">
        <v>5.0725999999999986E-2</v>
      </c>
      <c r="M53" s="23">
        <v>9.8871000000000001E-2</v>
      </c>
      <c r="N53" s="24">
        <v>17.435264999999998</v>
      </c>
      <c r="O53" s="22"/>
      <c r="P53" s="23"/>
      <c r="Q53" s="23"/>
      <c r="R53" s="24"/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91.279509999999988</v>
      </c>
      <c r="G56" s="17">
        <f t="shared" si="8"/>
        <v>1120.5543299999997</v>
      </c>
      <c r="H56" s="17">
        <f t="shared" si="8"/>
        <v>2114.434984</v>
      </c>
      <c r="I56" s="17">
        <f t="shared" si="8"/>
        <v>873.763238</v>
      </c>
      <c r="J56" s="17">
        <f t="shared" si="8"/>
        <v>140.31701399999997</v>
      </c>
      <c r="K56" s="17">
        <f t="shared" si="8"/>
        <v>409.9175699999999</v>
      </c>
      <c r="L56" s="17">
        <f t="shared" si="8"/>
        <v>4679.7213700000002</v>
      </c>
      <c r="M56" s="17">
        <f t="shared" si="8"/>
        <v>67.449208999999996</v>
      </c>
      <c r="N56" s="19">
        <f t="shared" si="8"/>
        <v>46365.833376999995</v>
      </c>
      <c r="O56" s="16">
        <f t="shared" si="8"/>
        <v>0</v>
      </c>
      <c r="P56" s="17">
        <f t="shared" si="8"/>
        <v>0</v>
      </c>
      <c r="Q56" s="17">
        <f>SUM(Q57:Q61)</f>
        <v>0</v>
      </c>
      <c r="R56" s="19">
        <f t="shared" si="8"/>
        <v>0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80.188897999999995</v>
      </c>
      <c r="G58" s="23">
        <v>361.72353199999992</v>
      </c>
      <c r="H58" s="23">
        <v>771.888192</v>
      </c>
      <c r="I58" s="23">
        <v>523.53364699999997</v>
      </c>
      <c r="J58" s="23">
        <v>107.62892199999997</v>
      </c>
      <c r="K58" s="23">
        <v>293.17436499999991</v>
      </c>
      <c r="L58" s="23">
        <v>3103.688161</v>
      </c>
      <c r="M58" s="23">
        <v>38.263420999999994</v>
      </c>
      <c r="N58" s="24">
        <v>16479.574161999997</v>
      </c>
      <c r="O58" s="22"/>
      <c r="P58" s="23"/>
      <c r="Q58" s="23"/>
      <c r="R58" s="24"/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11.090611999999997</v>
      </c>
      <c r="G61" s="23">
        <v>758.83079799999985</v>
      </c>
      <c r="H61" s="23">
        <v>1342.5467920000001</v>
      </c>
      <c r="I61" s="23">
        <v>350.22959099999997</v>
      </c>
      <c r="J61" s="23">
        <v>32.688092000000005</v>
      </c>
      <c r="K61" s="23">
        <v>116.74320499999999</v>
      </c>
      <c r="L61" s="23">
        <v>1576.0332089999999</v>
      </c>
      <c r="M61" s="23">
        <v>29.185788000000002</v>
      </c>
      <c r="N61" s="24">
        <v>29886.259214999998</v>
      </c>
      <c r="O61" s="22"/>
      <c r="P61" s="23"/>
      <c r="Q61" s="23"/>
      <c r="R61" s="24"/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4.1536069999999992</v>
      </c>
      <c r="G63" s="17">
        <f t="shared" si="9"/>
        <v>1.0327740000000001</v>
      </c>
      <c r="H63" s="17">
        <f t="shared" si="9"/>
        <v>26.184254000000003</v>
      </c>
      <c r="I63" s="17">
        <f t="shared" si="9"/>
        <v>11.490931999999999</v>
      </c>
      <c r="J63" s="17">
        <f t="shared" si="9"/>
        <v>2.2877390000000002</v>
      </c>
      <c r="K63" s="17">
        <f t="shared" si="9"/>
        <v>647.96760099999995</v>
      </c>
      <c r="L63" s="17">
        <f t="shared" si="9"/>
        <v>38.595288000000011</v>
      </c>
      <c r="M63" s="17">
        <f t="shared" si="9"/>
        <v>6.7302339999999994</v>
      </c>
      <c r="N63" s="19">
        <f t="shared" si="9"/>
        <v>898.38771199999996</v>
      </c>
      <c r="O63" s="16">
        <f t="shared" si="9"/>
        <v>0</v>
      </c>
      <c r="P63" s="17">
        <f t="shared" si="9"/>
        <v>0</v>
      </c>
      <c r="Q63" s="17">
        <f>SUM(Q64:Q68)</f>
        <v>0</v>
      </c>
      <c r="R63" s="19">
        <f t="shared" si="9"/>
        <v>0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2.1314329999999995</v>
      </c>
      <c r="G65" s="23">
        <v>0.54310999999999998</v>
      </c>
      <c r="H65" s="23">
        <v>0.36366499999999979</v>
      </c>
      <c r="I65" s="23">
        <v>0.23525100000000002</v>
      </c>
      <c r="J65" s="23">
        <v>0.45025300000000001</v>
      </c>
      <c r="K65" s="23">
        <v>361.62137499999994</v>
      </c>
      <c r="L65" s="23">
        <v>18.085042000000001</v>
      </c>
      <c r="M65" s="23">
        <v>3.2842219999999998</v>
      </c>
      <c r="N65" s="24">
        <v>9.0445470000000014</v>
      </c>
      <c r="O65" s="22"/>
      <c r="P65" s="23"/>
      <c r="Q65" s="23"/>
      <c r="R65" s="24"/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2.0221739999999997</v>
      </c>
      <c r="G67" s="23">
        <v>0.48966400000000004</v>
      </c>
      <c r="H67" s="23">
        <v>25.820589000000002</v>
      </c>
      <c r="I67" s="23">
        <v>11.255680999999999</v>
      </c>
      <c r="J67" s="23">
        <v>1.8374860000000002</v>
      </c>
      <c r="K67" s="23">
        <v>286.346226</v>
      </c>
      <c r="L67" s="23">
        <v>20.510246000000006</v>
      </c>
      <c r="M67" s="23">
        <v>3.4460119999999996</v>
      </c>
      <c r="N67" s="24">
        <v>889.343165</v>
      </c>
      <c r="O67" s="22"/>
      <c r="P67" s="23"/>
      <c r="Q67" s="23"/>
      <c r="R67" s="24"/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153.86010599999997</v>
      </c>
      <c r="G70" s="27">
        <f t="shared" si="10"/>
        <v>1138.2195239999996</v>
      </c>
      <c r="H70" s="27">
        <f t="shared" si="10"/>
        <v>3217.6612339999997</v>
      </c>
      <c r="I70" s="27">
        <f t="shared" si="10"/>
        <v>1051.643489</v>
      </c>
      <c r="J70" s="27">
        <f t="shared" si="10"/>
        <v>155.67056399999996</v>
      </c>
      <c r="K70" s="27">
        <f t="shared" si="10"/>
        <v>11741.506334000005</v>
      </c>
      <c r="L70" s="27">
        <f t="shared" si="10"/>
        <v>5312.9622990000007</v>
      </c>
      <c r="M70" s="27">
        <f t="shared" si="10"/>
        <v>81.068662999999987</v>
      </c>
      <c r="N70" s="28">
        <f t="shared" si="10"/>
        <v>47639.864824999997</v>
      </c>
      <c r="O70" s="26">
        <f t="shared" si="10"/>
        <v>0</v>
      </c>
      <c r="P70" s="27">
        <f t="shared" si="10"/>
        <v>0</v>
      </c>
      <c r="Q70" s="27">
        <f t="shared" si="10"/>
        <v>0</v>
      </c>
      <c r="R70" s="28">
        <f t="shared" si="10"/>
        <v>0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820.11223310970627</v>
      </c>
      <c r="G75" s="17">
        <f t="shared" si="12"/>
        <v>2402.4842082850141</v>
      </c>
      <c r="H75" s="17">
        <f t="shared" si="12"/>
        <v>5270.5964388417915</v>
      </c>
      <c r="I75" s="17">
        <f t="shared" si="12"/>
        <v>3797.7127223563457</v>
      </c>
      <c r="J75" s="17">
        <f t="shared" si="12"/>
        <v>2630.7168915748643</v>
      </c>
      <c r="K75" s="17">
        <f t="shared" si="12"/>
        <v>34033.550893249099</v>
      </c>
      <c r="L75" s="17">
        <f t="shared" si="12"/>
        <v>32033.509485627525</v>
      </c>
      <c r="M75" s="17">
        <f t="shared" si="12"/>
        <v>464.62371647185722</v>
      </c>
      <c r="N75" s="19">
        <f t="shared" si="12"/>
        <v>47118.495028286256</v>
      </c>
      <c r="O75" s="16">
        <f t="shared" si="12"/>
        <v>0</v>
      </c>
      <c r="P75" s="17">
        <f t="shared" si="12"/>
        <v>0</v>
      </c>
      <c r="Q75" s="17">
        <f>SUM(Q76:Q81)</f>
        <v>0</v>
      </c>
      <c r="R75" s="19">
        <f t="shared" si="12"/>
        <v>0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293.14132361119084</v>
      </c>
      <c r="G77" s="39">
        <v>56.319985961975497</v>
      </c>
      <c r="H77" s="39">
        <v>239.36864742465499</v>
      </c>
      <c r="I77" s="39">
        <v>523.49617346495677</v>
      </c>
      <c r="J77" s="39">
        <v>46.201642635490465</v>
      </c>
      <c r="K77" s="39">
        <v>3719.2028992202991</v>
      </c>
      <c r="L77" s="39">
        <v>499.60427621752444</v>
      </c>
      <c r="M77" s="39">
        <v>278.77329220104326</v>
      </c>
      <c r="N77" s="40">
        <v>4578.3142602562857</v>
      </c>
      <c r="O77" s="38"/>
      <c r="P77" s="39"/>
      <c r="Q77" s="39"/>
      <c r="R77" s="40"/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511.56283148651551</v>
      </c>
      <c r="G78" s="39">
        <v>2343.0085232741562</v>
      </c>
      <c r="H78" s="39">
        <v>4823.4977512172691</v>
      </c>
      <c r="I78" s="39">
        <v>3211.9184070962019</v>
      </c>
      <c r="J78" s="39">
        <v>2577.4351309489743</v>
      </c>
      <c r="K78" s="39">
        <v>27726.346876819014</v>
      </c>
      <c r="L78" s="39">
        <v>31367.701770646105</v>
      </c>
      <c r="M78" s="39">
        <v>180.68221671478398</v>
      </c>
      <c r="N78" s="40">
        <v>42117.964848997071</v>
      </c>
      <c r="O78" s="38"/>
      <c r="P78" s="39"/>
      <c r="Q78" s="39"/>
      <c r="R78" s="40"/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11.219422031600001</v>
      </c>
      <c r="G79" s="39">
        <v>2.0599078854825001</v>
      </c>
      <c r="H79" s="39">
        <v>136.7565279318668</v>
      </c>
      <c r="I79" s="39">
        <v>41.026678893186684</v>
      </c>
      <c r="J79" s="39">
        <v>5.0292071930000013</v>
      </c>
      <c r="K79" s="39">
        <v>1708.9387260463843</v>
      </c>
      <c r="L79" s="39">
        <v>109.42655931289502</v>
      </c>
      <c r="M79" s="39">
        <v>1.7691429612299998</v>
      </c>
      <c r="N79" s="40">
        <v>246.17112531289499</v>
      </c>
      <c r="O79" s="38"/>
      <c r="P79" s="39"/>
      <c r="Q79" s="39"/>
      <c r="R79" s="40"/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4.1886559804000001</v>
      </c>
      <c r="G80" s="39">
        <v>1.0957911633999999</v>
      </c>
      <c r="H80" s="39">
        <v>70.973512267999993</v>
      </c>
      <c r="I80" s="39">
        <v>21.271462902</v>
      </c>
      <c r="J80" s="39">
        <v>2.0509107973999998</v>
      </c>
      <c r="K80" s="39">
        <v>879.06239116340021</v>
      </c>
      <c r="L80" s="39">
        <v>56.776879451000006</v>
      </c>
      <c r="M80" s="39">
        <v>3.3990645948000009</v>
      </c>
      <c r="N80" s="40">
        <v>176.04479372000006</v>
      </c>
      <c r="O80" s="38"/>
      <c r="P80" s="39"/>
      <c r="Q80" s="39"/>
      <c r="R80" s="40"/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5.2977104991999999</v>
      </c>
      <c r="G83" s="17">
        <f t="shared" si="13"/>
        <v>1.5972996480000001</v>
      </c>
      <c r="H83" s="17">
        <f t="shared" si="13"/>
        <v>3.3942617520000002</v>
      </c>
      <c r="I83" s="17">
        <f t="shared" si="13"/>
        <v>7.0680509424000002</v>
      </c>
      <c r="J83" s="17">
        <f t="shared" si="13"/>
        <v>0.45389931663999999</v>
      </c>
      <c r="K83" s="17">
        <f t="shared" si="13"/>
        <v>339.42617520000005</v>
      </c>
      <c r="L83" s="17">
        <f t="shared" si="13"/>
        <v>6.0697386624000007</v>
      </c>
      <c r="M83" s="17">
        <f t="shared" si="13"/>
        <v>2.7420310623999997</v>
      </c>
      <c r="N83" s="19">
        <f t="shared" si="13"/>
        <v>116.869090912</v>
      </c>
      <c r="O83" s="16">
        <f t="shared" si="13"/>
        <v>0</v>
      </c>
      <c r="P83" s="17">
        <f t="shared" si="13"/>
        <v>0</v>
      </c>
      <c r="Q83" s="17">
        <f>SUM(Q84:Q86)</f>
        <v>0</v>
      </c>
      <c r="R83" s="19">
        <f t="shared" si="13"/>
        <v>0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/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5.2977104991999999</v>
      </c>
      <c r="G86" s="39">
        <v>1.5972996480000001</v>
      </c>
      <c r="H86" s="39">
        <v>3.3942617520000002</v>
      </c>
      <c r="I86" s="39">
        <v>7.0680509424000002</v>
      </c>
      <c r="J86" s="39">
        <v>0.45389931663999999</v>
      </c>
      <c r="K86" s="39">
        <v>339.42617520000005</v>
      </c>
      <c r="L86" s="39">
        <v>6.0697386624000007</v>
      </c>
      <c r="M86" s="39">
        <v>2.7420310623999997</v>
      </c>
      <c r="N86" s="40">
        <v>116.869090912</v>
      </c>
      <c r="O86" s="38"/>
      <c r="P86" s="39"/>
      <c r="Q86" s="39"/>
      <c r="R86" s="40"/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2705.8850285176982</v>
      </c>
      <c r="G88" s="17">
        <f t="shared" si="14"/>
        <v>9368.5655903569113</v>
      </c>
      <c r="H88" s="17">
        <f t="shared" si="14"/>
        <v>3459.7883030067865</v>
      </c>
      <c r="I88" s="17">
        <f t="shared" si="14"/>
        <v>2517.0975439271238</v>
      </c>
      <c r="J88" s="17">
        <f t="shared" si="14"/>
        <v>986.7446434707648</v>
      </c>
      <c r="K88" s="17">
        <f t="shared" si="14"/>
        <v>15221.137863865686</v>
      </c>
      <c r="L88" s="17">
        <f t="shared" si="14"/>
        <v>14109.620652272288</v>
      </c>
      <c r="M88" s="17">
        <f t="shared" si="14"/>
        <v>551.10122824239522</v>
      </c>
      <c r="N88" s="19">
        <f t="shared" si="14"/>
        <v>12414.827117174593</v>
      </c>
      <c r="O88" s="16">
        <f t="shared" si="14"/>
        <v>0</v>
      </c>
      <c r="P88" s="17">
        <f t="shared" si="14"/>
        <v>0</v>
      </c>
      <c r="Q88" s="17">
        <f>SUM(Q89:Q114)</f>
        <v>0</v>
      </c>
      <c r="R88" s="19">
        <f t="shared" si="14"/>
        <v>0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>
        <v>0.64798085151627871</v>
      </c>
      <c r="G90" s="39">
        <v>0.64798085151627871</v>
      </c>
      <c r="H90" s="39">
        <v>1.2954102300059558</v>
      </c>
      <c r="I90" s="39">
        <v>0.64798085151627871</v>
      </c>
      <c r="J90" s="39">
        <v>0.2200377521617044</v>
      </c>
      <c r="K90" s="39">
        <v>32.386358688120083</v>
      </c>
      <c r="L90" s="39">
        <v>1.2954102300059558</v>
      </c>
      <c r="M90" s="39">
        <v>0.64798085151627871</v>
      </c>
      <c r="N90" s="40">
        <v>0.1295961709498169</v>
      </c>
      <c r="O90" s="38"/>
      <c r="P90" s="39"/>
      <c r="Q90" s="39"/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190.45365100000004</v>
      </c>
      <c r="G91" s="39">
        <v>88.884346999999991</v>
      </c>
      <c r="H91" s="39">
        <v>698.33713699999998</v>
      </c>
      <c r="I91" s="39"/>
      <c r="J91" s="39"/>
      <c r="K91" s="39">
        <v>317.42558500000007</v>
      </c>
      <c r="L91" s="39">
        <v>4570.9301419999983</v>
      </c>
      <c r="M91" s="39"/>
      <c r="N91" s="40">
        <v>3174.2558719999997</v>
      </c>
      <c r="O91" s="38"/>
      <c r="P91" s="39"/>
      <c r="Q91" s="39"/>
      <c r="R91" s="40"/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2264.6560820000004</v>
      </c>
      <c r="G99" s="39">
        <v>9033.5371680000007</v>
      </c>
      <c r="H99" s="39">
        <v>2268.7188610000003</v>
      </c>
      <c r="I99" s="39">
        <v>2264.1324040000004</v>
      </c>
      <c r="J99" s="39">
        <v>898.99120899999991</v>
      </c>
      <c r="K99" s="39">
        <v>2268.9801300000004</v>
      </c>
      <c r="L99" s="39">
        <v>9042.6222360000011</v>
      </c>
      <c r="M99" s="39">
        <v>303.52827400000001</v>
      </c>
      <c r="N99" s="40">
        <v>9045.9856369999998</v>
      </c>
      <c r="O99" s="38"/>
      <c r="P99" s="39"/>
      <c r="Q99" s="39"/>
      <c r="R99" s="40"/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227.00184999999999</v>
      </c>
      <c r="G107" s="39">
        <v>227.00184999999999</v>
      </c>
      <c r="H107" s="39">
        <v>454.18617100000006</v>
      </c>
      <c r="I107" s="39">
        <v>227.00184999999999</v>
      </c>
      <c r="J107" s="39">
        <v>77.857608000000013</v>
      </c>
      <c r="K107" s="39">
        <v>11353.741955999998</v>
      </c>
      <c r="L107" s="39">
        <v>454.18617100000006</v>
      </c>
      <c r="M107" s="39">
        <v>227.00184999999999</v>
      </c>
      <c r="N107" s="40">
        <v>45.436869999999999</v>
      </c>
      <c r="O107" s="38"/>
      <c r="P107" s="39"/>
      <c r="Q107" s="39"/>
      <c r="R107" s="40"/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>
        <v>12.704500999999999</v>
      </c>
      <c r="G108" s="39">
        <v>12.704500999999999</v>
      </c>
      <c r="H108" s="39">
        <v>25.419206999999997</v>
      </c>
      <c r="I108" s="39">
        <v>12.704500999999999</v>
      </c>
      <c r="J108" s="39">
        <v>7.7796609999999999</v>
      </c>
      <c r="K108" s="39">
        <v>635.429213</v>
      </c>
      <c r="L108" s="39">
        <v>25.419206999999997</v>
      </c>
      <c r="M108" s="39">
        <v>12.704500999999999</v>
      </c>
      <c r="N108" s="40">
        <v>2.5429399999999998</v>
      </c>
      <c r="O108" s="38"/>
      <c r="P108" s="39"/>
      <c r="Q108" s="39"/>
      <c r="R108" s="40"/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3.7981479999999994</v>
      </c>
      <c r="G109" s="39">
        <v>3.7981479999999994</v>
      </c>
      <c r="H109" s="39">
        <v>7.599343000000002</v>
      </c>
      <c r="I109" s="39">
        <v>3.7981479999999994</v>
      </c>
      <c r="J109" s="39">
        <v>1.315628</v>
      </c>
      <c r="K109" s="39">
        <v>189.96823899999995</v>
      </c>
      <c r="L109" s="39">
        <v>7.599343000000002</v>
      </c>
      <c r="M109" s="39">
        <v>3.7981479999999994</v>
      </c>
      <c r="N109" s="40">
        <v>0.76024299999999989</v>
      </c>
      <c r="O109" s="38"/>
      <c r="P109" s="39"/>
      <c r="Q109" s="39"/>
      <c r="R109" s="40"/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/>
      <c r="P110" s="39"/>
      <c r="Q110" s="39"/>
      <c r="R110" s="40"/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6.6228156661814452</v>
      </c>
      <c r="G114" s="39">
        <v>1.9915955053924317</v>
      </c>
      <c r="H114" s="39">
        <v>4.2321737767799856</v>
      </c>
      <c r="I114" s="39">
        <v>8.8126600756067646</v>
      </c>
      <c r="J114" s="39">
        <v>0.58049971860319616</v>
      </c>
      <c r="K114" s="39">
        <v>423.20638217756778</v>
      </c>
      <c r="L114" s="39">
        <v>7.5681430422806804</v>
      </c>
      <c r="M114" s="39">
        <v>3.4204743908789341</v>
      </c>
      <c r="N114" s="40">
        <v>145.71595900364389</v>
      </c>
      <c r="O114" s="38"/>
      <c r="P114" s="39"/>
      <c r="Q114" s="39"/>
      <c r="R114" s="40"/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3531.2949721266045</v>
      </c>
      <c r="G116" s="42">
        <f t="shared" si="15"/>
        <v>11772.647098289925</v>
      </c>
      <c r="H116" s="42">
        <f t="shared" si="15"/>
        <v>8733.779003600579</v>
      </c>
      <c r="I116" s="42">
        <f t="shared" si="15"/>
        <v>6321.87831722587</v>
      </c>
      <c r="J116" s="42">
        <f t="shared" si="15"/>
        <v>3617.915434362269</v>
      </c>
      <c r="K116" s="42">
        <f t="shared" si="15"/>
        <v>49594.114932314784</v>
      </c>
      <c r="L116" s="42">
        <f t="shared" si="15"/>
        <v>46149.199876562212</v>
      </c>
      <c r="M116" s="42">
        <f t="shared" si="15"/>
        <v>1018.4669757766524</v>
      </c>
      <c r="N116" s="43">
        <f t="shared" si="15"/>
        <v>59650.191236372848</v>
      </c>
      <c r="O116" s="41">
        <f t="shared" si="15"/>
        <v>0</v>
      </c>
      <c r="P116" s="42">
        <f t="shared" si="15"/>
        <v>0</v>
      </c>
      <c r="Q116" s="42">
        <f t="shared" si="15"/>
        <v>0</v>
      </c>
      <c r="R116" s="43">
        <f t="shared" si="15"/>
        <v>0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8.769376999999999E-2</v>
      </c>
      <c r="G121" s="17">
        <f t="shared" si="17"/>
        <v>0.30692819500000001</v>
      </c>
      <c r="H121" s="17">
        <f t="shared" si="17"/>
        <v>1.5346409749999999</v>
      </c>
      <c r="I121" s="17">
        <f t="shared" si="17"/>
        <v>0.65770327500000003</v>
      </c>
      <c r="J121" s="17">
        <f t="shared" si="17"/>
        <v>0.35077507999999996</v>
      </c>
      <c r="K121" s="17">
        <f t="shared" si="17"/>
        <v>2.8938944100000001</v>
      </c>
      <c r="L121" s="17">
        <f t="shared" si="17"/>
        <v>1.4907940899999998</v>
      </c>
      <c r="M121" s="17">
        <f t="shared" si="17"/>
        <v>8.769376999999999E-2</v>
      </c>
      <c r="N121" s="19">
        <f t="shared" si="17"/>
        <v>0.57000950499999992</v>
      </c>
      <c r="O121" s="16">
        <f t="shared" si="17"/>
        <v>0</v>
      </c>
      <c r="P121" s="17">
        <f t="shared" si="17"/>
        <v>0</v>
      </c>
      <c r="Q121" s="17">
        <f>SUM(Q122:Q126)</f>
        <v>0</v>
      </c>
      <c r="R121" s="19">
        <f t="shared" si="17"/>
        <v>0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8.769376999999999E-2</v>
      </c>
      <c r="G123" s="102">
        <v>0.30692819500000001</v>
      </c>
      <c r="H123" s="102">
        <v>1.5346409749999999</v>
      </c>
      <c r="I123" s="102">
        <v>0.65770327500000003</v>
      </c>
      <c r="J123" s="102">
        <v>0.35077507999999996</v>
      </c>
      <c r="K123" s="102">
        <v>2.8938944100000001</v>
      </c>
      <c r="L123" s="102">
        <v>1.4907940899999998</v>
      </c>
      <c r="M123" s="102">
        <v>8.769376999999999E-2</v>
      </c>
      <c r="N123" s="103">
        <v>0.57000950499999992</v>
      </c>
      <c r="O123" s="38"/>
      <c r="P123" s="39"/>
      <c r="Q123" s="39"/>
      <c r="R123" s="40"/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124.67555293900529</v>
      </c>
      <c r="G128" s="17">
        <f t="shared" si="18"/>
        <v>1170.5438156727821</v>
      </c>
      <c r="H128" s="17">
        <f t="shared" si="18"/>
        <v>1469.4705257907171</v>
      </c>
      <c r="I128" s="17">
        <f t="shared" si="18"/>
        <v>927.04053030212799</v>
      </c>
      <c r="J128" s="17">
        <f t="shared" si="18"/>
        <v>825.74518817452929</v>
      </c>
      <c r="K128" s="17">
        <f t="shared" si="18"/>
        <v>4150.640296858046</v>
      </c>
      <c r="L128" s="17">
        <f t="shared" si="18"/>
        <v>29730.990350180982</v>
      </c>
      <c r="M128" s="17">
        <f t="shared" si="18"/>
        <v>107.46243700000001</v>
      </c>
      <c r="N128" s="19">
        <f t="shared" si="18"/>
        <v>21039.579225698137</v>
      </c>
      <c r="O128" s="16">
        <f t="shared" si="18"/>
        <v>0</v>
      </c>
      <c r="P128" s="17">
        <f t="shared" si="18"/>
        <v>0</v>
      </c>
      <c r="Q128" s="17">
        <f>SUM(Q129:Q138)</f>
        <v>0</v>
      </c>
      <c r="R128" s="19">
        <f t="shared" si="18"/>
        <v>0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/>
      <c r="P129" s="39"/>
      <c r="Q129" s="39"/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2.5368862999999999</v>
      </c>
      <c r="I130" s="39"/>
      <c r="J130" s="39"/>
      <c r="K130" s="39"/>
      <c r="L130" s="39"/>
      <c r="M130" s="39"/>
      <c r="N130" s="40">
        <v>5.1153608999999998</v>
      </c>
      <c r="O130" s="38"/>
      <c r="P130" s="39"/>
      <c r="Q130" s="39"/>
      <c r="R130" s="40"/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0.29111506999999998</v>
      </c>
      <c r="G131" s="39">
        <v>3.3686522999999999E-3</v>
      </c>
      <c r="H131" s="39">
        <v>19.504909690000002</v>
      </c>
      <c r="I131" s="39">
        <v>0.49906012</v>
      </c>
      <c r="J131" s="39">
        <v>8.317658E-2</v>
      </c>
      <c r="K131" s="39"/>
      <c r="L131" s="39">
        <v>0.58223606000000006</v>
      </c>
      <c r="M131" s="39"/>
      <c r="N131" s="40">
        <v>35.183701800000001</v>
      </c>
      <c r="O131" s="38"/>
      <c r="P131" s="39"/>
      <c r="Q131" s="39"/>
      <c r="R131" s="40"/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2.5750000000000002</v>
      </c>
      <c r="G134" s="39">
        <v>6.4889999999999999</v>
      </c>
      <c r="H134" s="39">
        <v>67.715000000000003</v>
      </c>
      <c r="I134" s="39">
        <v>12.688000000000001</v>
      </c>
      <c r="J134" s="39">
        <v>6.5170000000000003</v>
      </c>
      <c r="K134" s="39">
        <v>36.360999999999997</v>
      </c>
      <c r="L134" s="39">
        <v>17.853999999999999</v>
      </c>
      <c r="M134" s="39">
        <v>12.522057</v>
      </c>
      <c r="N134" s="40">
        <v>85.650999999999996</v>
      </c>
      <c r="O134" s="38"/>
      <c r="P134" s="39"/>
      <c r="Q134" s="39"/>
      <c r="R134" s="40"/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70.015071000000006</v>
      </c>
      <c r="G135" s="39">
        <v>1054.547992</v>
      </c>
      <c r="H135" s="39">
        <v>907.60277899999983</v>
      </c>
      <c r="I135" s="39">
        <v>172.87672100000003</v>
      </c>
      <c r="J135" s="39">
        <v>656.93153700000016</v>
      </c>
      <c r="K135" s="39">
        <v>3500.7535809999999</v>
      </c>
      <c r="L135" s="39">
        <v>12965.753999000002</v>
      </c>
      <c r="M135" s="39"/>
      <c r="N135" s="40">
        <v>19880.822797999994</v>
      </c>
      <c r="O135" s="38"/>
      <c r="P135" s="39"/>
      <c r="Q135" s="39"/>
      <c r="R135" s="40"/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4.0205874890052717</v>
      </c>
      <c r="G136" s="39">
        <v>4.0205874890052717</v>
      </c>
      <c r="H136" s="39">
        <v>8.037753230548276</v>
      </c>
      <c r="I136" s="39">
        <v>4.0205874890052717</v>
      </c>
      <c r="J136" s="39">
        <v>1.3652888687906759</v>
      </c>
      <c r="K136" s="39">
        <v>200.95067437083094</v>
      </c>
      <c r="L136" s="39">
        <v>8.037753230548276</v>
      </c>
      <c r="M136" s="39"/>
      <c r="N136" s="40">
        <v>0.80411749780105424</v>
      </c>
      <c r="O136" s="38"/>
      <c r="P136" s="39"/>
      <c r="Q136" s="39"/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47.773779380000001</v>
      </c>
      <c r="G137" s="39">
        <v>105.48286753147687</v>
      </c>
      <c r="H137" s="39">
        <v>464.07319757016899</v>
      </c>
      <c r="I137" s="39">
        <v>736.95616169312268</v>
      </c>
      <c r="J137" s="39">
        <v>160.84818572573843</v>
      </c>
      <c r="K137" s="39">
        <v>412.57504148721529</v>
      </c>
      <c r="L137" s="39">
        <v>16738.762361890429</v>
      </c>
      <c r="M137" s="39">
        <v>94.940380000000005</v>
      </c>
      <c r="N137" s="40">
        <v>1032.0022475003379</v>
      </c>
      <c r="O137" s="38"/>
      <c r="P137" s="39"/>
      <c r="Q137" s="39"/>
      <c r="R137" s="40"/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627.61645800000008</v>
      </c>
      <c r="G140" s="17">
        <f t="shared" si="19"/>
        <v>176.31128199999998</v>
      </c>
      <c r="H140" s="17">
        <f t="shared" si="19"/>
        <v>2821.0832</v>
      </c>
      <c r="I140" s="17">
        <f t="shared" si="19"/>
        <v>5429.0730319999993</v>
      </c>
      <c r="J140" s="17">
        <f t="shared" si="19"/>
        <v>230.63479850000002</v>
      </c>
      <c r="K140" s="17">
        <f t="shared" si="19"/>
        <v>121.636436</v>
      </c>
      <c r="L140" s="17">
        <f t="shared" si="19"/>
        <v>2874.2313919999997</v>
      </c>
      <c r="M140" s="17">
        <f t="shared" si="19"/>
        <v>0</v>
      </c>
      <c r="N140" s="19">
        <f t="shared" si="19"/>
        <v>3555.5412799999999</v>
      </c>
      <c r="O140" s="16">
        <f t="shared" si="19"/>
        <v>0</v>
      </c>
      <c r="P140" s="17">
        <f t="shared" si="19"/>
        <v>0</v>
      </c>
      <c r="Q140" s="17">
        <f>SUM(Q141:Q149)</f>
        <v>0</v>
      </c>
      <c r="R140" s="19">
        <f t="shared" si="19"/>
        <v>0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/>
      <c r="P141" s="39"/>
      <c r="Q141" s="39"/>
      <c r="R141" s="40"/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5.2204880000000005</v>
      </c>
      <c r="G142" s="39">
        <v>2.237352</v>
      </c>
      <c r="H142" s="39">
        <v>1.4341999999999999</v>
      </c>
      <c r="I142" s="39">
        <v>2.811032</v>
      </c>
      <c r="J142" s="39"/>
      <c r="K142" s="39">
        <v>0.68841600000000003</v>
      </c>
      <c r="L142" s="39">
        <v>73.660511999999997</v>
      </c>
      <c r="M142" s="39"/>
      <c r="N142" s="40">
        <v>356.25528000000003</v>
      </c>
      <c r="O142" s="38"/>
      <c r="P142" s="39"/>
      <c r="Q142" s="39"/>
      <c r="R142" s="40"/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/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622.39597000000003</v>
      </c>
      <c r="G149" s="39">
        <v>174.07392999999999</v>
      </c>
      <c r="H149" s="39">
        <v>2819.6489999999999</v>
      </c>
      <c r="I149" s="39">
        <v>5426.2619999999997</v>
      </c>
      <c r="J149" s="39">
        <v>230.63479850000002</v>
      </c>
      <c r="K149" s="39">
        <v>120.94802</v>
      </c>
      <c r="L149" s="39">
        <v>2800.5708799999998</v>
      </c>
      <c r="M149" s="39"/>
      <c r="N149" s="40">
        <v>3199.2860000000001</v>
      </c>
      <c r="O149" s="38"/>
      <c r="P149" s="39"/>
      <c r="Q149" s="39"/>
      <c r="R149" s="40"/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1804.6656000000003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0</v>
      </c>
      <c r="P155" s="17">
        <f t="shared" si="21"/>
        <v>0</v>
      </c>
      <c r="Q155" s="17">
        <f>SUM(Q156:Q171)</f>
        <v>0</v>
      </c>
      <c r="R155" s="19">
        <f t="shared" si="21"/>
        <v>0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/>
      <c r="P159" s="39"/>
      <c r="Q159" s="39"/>
      <c r="R159" s="40"/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/>
      <c r="P160" s="39"/>
      <c r="Q160" s="39"/>
      <c r="R160" s="40"/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/>
      <c r="P161" s="39"/>
      <c r="Q161" s="39"/>
      <c r="R161" s="40"/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/>
      <c r="P162" s="39"/>
      <c r="Q162" s="39"/>
      <c r="R162" s="40"/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/>
      <c r="P163" s="39"/>
      <c r="Q163" s="39"/>
      <c r="R163" s="40"/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/>
      <c r="P164" s="39"/>
      <c r="Q164" s="39"/>
      <c r="R164" s="40"/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/>
      <c r="P165" s="39"/>
      <c r="Q165" s="39"/>
      <c r="R165" s="40"/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/>
      <c r="P167" s="39"/>
      <c r="Q167" s="39"/>
      <c r="R167" s="40"/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1804.6656000000003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/>
      <c r="P169" s="39"/>
      <c r="Q169" s="39"/>
      <c r="R169" s="40"/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0</v>
      </c>
      <c r="P173" s="17">
        <f t="shared" si="22"/>
        <v>0</v>
      </c>
      <c r="Q173" s="17">
        <f>SUM(Q174:Q199)</f>
        <v>0</v>
      </c>
      <c r="R173" s="19">
        <f t="shared" si="22"/>
        <v>0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/>
      <c r="P179" s="39"/>
      <c r="Q179" s="39"/>
      <c r="R179" s="40"/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/>
      <c r="P180" s="39"/>
      <c r="Q180" s="39"/>
      <c r="R180" s="40"/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/>
      <c r="P181" s="39"/>
      <c r="Q181" s="39"/>
      <c r="R181" s="40"/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/>
      <c r="P182" s="39"/>
      <c r="Q182" s="39"/>
      <c r="R182" s="40"/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/>
      <c r="P184" s="39"/>
      <c r="Q184" s="39"/>
      <c r="R184" s="40"/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/>
      <c r="P190" s="39"/>
      <c r="Q190" s="39"/>
      <c r="R190" s="40"/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599.33498000000009</v>
      </c>
      <c r="G204" s="17">
        <f t="shared" ref="G204:R204" si="24">SUM(G205:G226)</f>
        <v>280.37318499999998</v>
      </c>
      <c r="H204" s="17">
        <f t="shared" si="24"/>
        <v>749.06480499999998</v>
      </c>
      <c r="I204" s="17">
        <f t="shared" si="24"/>
        <v>12.373705000000001</v>
      </c>
      <c r="J204" s="17">
        <f t="shared" si="24"/>
        <v>2.6057000000000001</v>
      </c>
      <c r="K204" s="17">
        <f t="shared" si="24"/>
        <v>1085.7598439999999</v>
      </c>
      <c r="L204" s="17">
        <f t="shared" si="24"/>
        <v>6047.308696000001</v>
      </c>
      <c r="M204" s="17">
        <f t="shared" si="24"/>
        <v>2866.8620700000001</v>
      </c>
      <c r="N204" s="19">
        <f t="shared" si="24"/>
        <v>360.02347099999997</v>
      </c>
      <c r="O204" s="16">
        <f t="shared" si="24"/>
        <v>0</v>
      </c>
      <c r="P204" s="17">
        <f t="shared" si="24"/>
        <v>0</v>
      </c>
      <c r="Q204" s="17">
        <f t="shared" si="24"/>
        <v>0</v>
      </c>
      <c r="R204" s="19">
        <f t="shared" si="24"/>
        <v>0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/>
      <c r="P206" s="39"/>
      <c r="Q206" s="39"/>
      <c r="R206" s="40"/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/>
      <c r="P207" s="39"/>
      <c r="Q207" s="39"/>
      <c r="R207" s="40"/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/>
      <c r="P213" s="39"/>
      <c r="Q213" s="39"/>
      <c r="R213" s="40"/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/>
      <c r="P214" s="39"/>
      <c r="Q214" s="39"/>
      <c r="R214" s="40"/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599.33498000000009</v>
      </c>
      <c r="G216" s="39">
        <v>278.006485</v>
      </c>
      <c r="H216" s="39">
        <v>749.06480499999998</v>
      </c>
      <c r="I216" s="39">
        <v>12.373705000000001</v>
      </c>
      <c r="J216" s="39">
        <v>2.6057000000000001</v>
      </c>
      <c r="K216" s="39">
        <v>1085.7598439999999</v>
      </c>
      <c r="L216" s="39">
        <v>5640.6920960000007</v>
      </c>
      <c r="M216" s="39">
        <v>2866.8620700000001</v>
      </c>
      <c r="N216" s="40">
        <v>360.02347099999997</v>
      </c>
      <c r="O216" s="38"/>
      <c r="P216" s="39"/>
      <c r="Q216" s="39"/>
      <c r="R216" s="40"/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/>
      <c r="P217" s="39"/>
      <c r="Q217" s="39"/>
      <c r="R217" s="40"/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>
        <v>2.3666999999999998</v>
      </c>
      <c r="H218" s="39"/>
      <c r="I218" s="39"/>
      <c r="J218" s="39"/>
      <c r="K218" s="39"/>
      <c r="L218" s="39">
        <v>406.61660000000006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/>
      <c r="P222" s="39"/>
      <c r="Q222" s="39"/>
      <c r="R222" s="40"/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/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/>
      <c r="P224" s="39"/>
      <c r="Q224" s="39"/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/>
      <c r="P225" s="39"/>
      <c r="Q225" s="39"/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/>
      <c r="P236" s="17"/>
      <c r="Q236" s="17"/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1351.7146847090053</v>
      </c>
      <c r="G238" s="42">
        <f t="shared" si="26"/>
        <v>1627.5352108677819</v>
      </c>
      <c r="H238" s="42">
        <f t="shared" si="26"/>
        <v>5041.1531717657172</v>
      </c>
      <c r="I238" s="42">
        <f t="shared" si="26"/>
        <v>6369.1449705771274</v>
      </c>
      <c r="J238" s="42">
        <f t="shared" si="26"/>
        <v>2864.0020617545297</v>
      </c>
      <c r="K238" s="42">
        <f t="shared" si="26"/>
        <v>5360.9304712680459</v>
      </c>
      <c r="L238" s="42">
        <f t="shared" si="26"/>
        <v>38654.021232270985</v>
      </c>
      <c r="M238" s="42">
        <f t="shared" si="26"/>
        <v>2974.4122007700003</v>
      </c>
      <c r="N238" s="43">
        <f t="shared" si="26"/>
        <v>24955.713986203136</v>
      </c>
      <c r="O238" s="41">
        <f t="shared" si="26"/>
        <v>0</v>
      </c>
      <c r="P238" s="42">
        <f t="shared" si="26"/>
        <v>0</v>
      </c>
      <c r="Q238" s="42">
        <f t="shared" si="26"/>
        <v>0</v>
      </c>
      <c r="R238" s="43">
        <f t="shared" si="26"/>
        <v>0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0</v>
      </c>
      <c r="P243" s="17">
        <f t="shared" si="28"/>
        <v>0</v>
      </c>
      <c r="Q243" s="17">
        <f>SUM(Q244:Q246)</f>
        <v>0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/>
      <c r="P244" s="39"/>
      <c r="Q244" s="39"/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0</v>
      </c>
      <c r="P272" s="42">
        <f t="shared" si="34"/>
        <v>0</v>
      </c>
      <c r="Q272" s="42">
        <f t="shared" si="34"/>
        <v>0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220.57266399999995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220.57266399999995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2.5419999999999991E-3</v>
      </c>
      <c r="G336" s="17">
        <f t="shared" ref="G336:R336" si="42">SUM(G337:G339)</f>
        <v>107.40883000000001</v>
      </c>
      <c r="H336" s="17">
        <f t="shared" si="42"/>
        <v>2.9831E-2</v>
      </c>
      <c r="I336" s="17">
        <f t="shared" si="42"/>
        <v>108.25509000000001</v>
      </c>
      <c r="J336" s="17">
        <f t="shared" si="42"/>
        <v>1.0499999999999994E-4</v>
      </c>
      <c r="K336" s="17">
        <f t="shared" si="42"/>
        <v>53.760370999999992</v>
      </c>
      <c r="L336" s="17">
        <f t="shared" si="42"/>
        <v>1.4992930000000002</v>
      </c>
      <c r="M336" s="17">
        <f t="shared" si="42"/>
        <v>0</v>
      </c>
      <c r="N336" s="19">
        <f t="shared" si="42"/>
        <v>54.200217999999992</v>
      </c>
      <c r="O336" s="16">
        <f t="shared" si="42"/>
        <v>0</v>
      </c>
      <c r="P336" s="17">
        <f t="shared" si="42"/>
        <v>0</v>
      </c>
      <c r="Q336" s="17">
        <f t="shared" si="42"/>
        <v>0</v>
      </c>
      <c r="R336" s="19">
        <f t="shared" si="42"/>
        <v>0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2.5419999999999991E-3</v>
      </c>
      <c r="G337" s="23">
        <v>2.831999999999999E-3</v>
      </c>
      <c r="H337" s="23">
        <v>2.9831E-2</v>
      </c>
      <c r="I337" s="23">
        <v>0.84909199999999996</v>
      </c>
      <c r="J337" s="23">
        <v>1.0499999999999994E-4</v>
      </c>
      <c r="K337" s="23">
        <v>5.7368999999999989E-2</v>
      </c>
      <c r="L337" s="23">
        <v>1.4992930000000002</v>
      </c>
      <c r="M337" s="23"/>
      <c r="N337" s="24">
        <v>0.49721600000000016</v>
      </c>
      <c r="O337" s="22"/>
      <c r="P337" s="23"/>
      <c r="Q337" s="23"/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107.40599800000001</v>
      </c>
      <c r="H338" s="23"/>
      <c r="I338" s="23">
        <v>107.40599800000001</v>
      </c>
      <c r="J338" s="23"/>
      <c r="K338" s="23">
        <v>53.703001999999991</v>
      </c>
      <c r="L338" s="23"/>
      <c r="M338" s="23"/>
      <c r="N338" s="24">
        <v>53.703001999999991</v>
      </c>
      <c r="O338" s="22"/>
      <c r="P338" s="23"/>
      <c r="Q338" s="23"/>
      <c r="R338" s="24"/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2.5419999999999991E-3</v>
      </c>
      <c r="G341" s="27">
        <f t="shared" si="43"/>
        <v>107.40883000000001</v>
      </c>
      <c r="H341" s="27">
        <f t="shared" si="43"/>
        <v>2.9831E-2</v>
      </c>
      <c r="I341" s="27">
        <f t="shared" si="43"/>
        <v>108.25509000000001</v>
      </c>
      <c r="J341" s="27">
        <f t="shared" si="43"/>
        <v>220.57276899999994</v>
      </c>
      <c r="K341" s="27">
        <f t="shared" si="43"/>
        <v>53.760370999999992</v>
      </c>
      <c r="L341" s="27">
        <f t="shared" si="43"/>
        <v>1.4992930000000002</v>
      </c>
      <c r="M341" s="27">
        <f t="shared" si="43"/>
        <v>0</v>
      </c>
      <c r="N341" s="28">
        <f t="shared" si="43"/>
        <v>54.200217999999992</v>
      </c>
      <c r="O341" s="26">
        <f t="shared" si="43"/>
        <v>0</v>
      </c>
      <c r="P341" s="27">
        <f t="shared" si="43"/>
        <v>0</v>
      </c>
      <c r="Q341" s="27">
        <f t="shared" si="43"/>
        <v>0</v>
      </c>
      <c r="R341" s="28">
        <f t="shared" si="43"/>
        <v>0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2.6363900000000005</v>
      </c>
      <c r="G346" s="17">
        <f t="shared" si="45"/>
        <v>108.08881700000001</v>
      </c>
      <c r="H346" s="17">
        <f t="shared" si="45"/>
        <v>521.18560600000001</v>
      </c>
      <c r="I346" s="17">
        <f t="shared" si="45"/>
        <v>18200.861522999996</v>
      </c>
      <c r="J346" s="17">
        <f t="shared" si="45"/>
        <v>83.173124999999985</v>
      </c>
      <c r="K346" s="17">
        <f t="shared" si="45"/>
        <v>762.57138099999997</v>
      </c>
      <c r="L346" s="17">
        <f t="shared" si="45"/>
        <v>646655.32346500014</v>
      </c>
      <c r="M346" s="17">
        <f t="shared" si="45"/>
        <v>107.762214</v>
      </c>
      <c r="N346" s="19">
        <f t="shared" si="45"/>
        <v>10812.079094000001</v>
      </c>
      <c r="O346" s="16">
        <f t="shared" si="45"/>
        <v>0</v>
      </c>
      <c r="P346" s="17">
        <f t="shared" si="45"/>
        <v>0</v>
      </c>
      <c r="Q346" s="17">
        <f>SUM(Q347:Q349)</f>
        <v>0</v>
      </c>
      <c r="R346" s="19">
        <f t="shared" si="45"/>
        <v>0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0.9417540000000002</v>
      </c>
      <c r="G347" s="23">
        <v>47.473138999999996</v>
      </c>
      <c r="H347" s="23">
        <v>223.87307999999999</v>
      </c>
      <c r="I347" s="23">
        <v>8014.0532529999991</v>
      </c>
      <c r="J347" s="23">
        <v>29.85269499999999</v>
      </c>
      <c r="K347" s="23">
        <v>334.35228100000006</v>
      </c>
      <c r="L347" s="23">
        <v>229406.74672800006</v>
      </c>
      <c r="M347" s="23">
        <v>47.320559999999986</v>
      </c>
      <c r="N347" s="24">
        <v>4737.6959610000004</v>
      </c>
      <c r="O347" s="22"/>
      <c r="P347" s="23"/>
      <c r="Q347" s="23"/>
      <c r="R347" s="24"/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0.38117999999999996</v>
      </c>
      <c r="G348" s="23">
        <v>20.075851</v>
      </c>
      <c r="H348" s="23">
        <v>93.800564999999992</v>
      </c>
      <c r="I348" s="23">
        <v>3390.1261019999997</v>
      </c>
      <c r="J348" s="23">
        <v>11.920667000000003</v>
      </c>
      <c r="K348" s="23">
        <v>141.38159399999995</v>
      </c>
      <c r="L348" s="23">
        <v>94666.073595999987</v>
      </c>
      <c r="M348" s="23">
        <v>20.006941000000001</v>
      </c>
      <c r="N348" s="24">
        <v>2002.012254</v>
      </c>
      <c r="O348" s="22"/>
      <c r="P348" s="23"/>
      <c r="Q348" s="23"/>
      <c r="R348" s="24"/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1.3134560000000004</v>
      </c>
      <c r="G349" s="23">
        <v>40.53982700000001</v>
      </c>
      <c r="H349" s="23">
        <v>203.51196100000001</v>
      </c>
      <c r="I349" s="23">
        <v>6796.6821679999975</v>
      </c>
      <c r="J349" s="23">
        <v>41.399762999999993</v>
      </c>
      <c r="K349" s="23">
        <v>286.83750599999996</v>
      </c>
      <c r="L349" s="23">
        <v>322582.50314100005</v>
      </c>
      <c r="M349" s="23">
        <v>40.434713000000009</v>
      </c>
      <c r="N349" s="24">
        <v>4072.3708790000001</v>
      </c>
      <c r="O349" s="22"/>
      <c r="P349" s="23"/>
      <c r="Q349" s="23"/>
      <c r="R349" s="24"/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0.255438</v>
      </c>
      <c r="G351" s="17">
        <f t="shared" si="46"/>
        <v>13.957546999999998</v>
      </c>
      <c r="H351" s="17">
        <f t="shared" si="46"/>
        <v>74.435521999999992</v>
      </c>
      <c r="I351" s="17">
        <f t="shared" si="46"/>
        <v>2368.127716</v>
      </c>
      <c r="J351" s="17">
        <f t="shared" si="46"/>
        <v>11.495263000000001</v>
      </c>
      <c r="K351" s="17">
        <f t="shared" si="46"/>
        <v>97.611849000000007</v>
      </c>
      <c r="L351" s="17">
        <f t="shared" si="46"/>
        <v>24321.776424000003</v>
      </c>
      <c r="M351" s="17">
        <f t="shared" si="46"/>
        <v>13.982109999999999</v>
      </c>
      <c r="N351" s="19">
        <f t="shared" si="46"/>
        <v>1404.012168</v>
      </c>
      <c r="O351" s="16">
        <f t="shared" si="46"/>
        <v>0</v>
      </c>
      <c r="P351" s="17">
        <f t="shared" si="46"/>
        <v>0</v>
      </c>
      <c r="Q351" s="17">
        <f>SUM(Q352:Q354)</f>
        <v>0</v>
      </c>
      <c r="R351" s="19">
        <f t="shared" si="46"/>
        <v>0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0.10864500000000001</v>
      </c>
      <c r="G352" s="23">
        <v>6.2198570000000011</v>
      </c>
      <c r="H352" s="23">
        <v>33.281732999999996</v>
      </c>
      <c r="I352" s="23">
        <v>1056.0364510000002</v>
      </c>
      <c r="J352" s="23">
        <v>5.0485910000000009</v>
      </c>
      <c r="K352" s="23">
        <v>43.468594000000003</v>
      </c>
      <c r="L352" s="23">
        <v>8570.1539759999996</v>
      </c>
      <c r="M352" s="23">
        <v>6.2323709999999997</v>
      </c>
      <c r="N352" s="24">
        <v>625.71116999999992</v>
      </c>
      <c r="O352" s="22"/>
      <c r="P352" s="23"/>
      <c r="Q352" s="23"/>
      <c r="R352" s="24"/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3.5146999999999998E-2</v>
      </c>
      <c r="G353" s="23">
        <v>2.7274989999999986</v>
      </c>
      <c r="H353" s="23">
        <v>13.584246</v>
      </c>
      <c r="I353" s="23">
        <v>463.46883000000008</v>
      </c>
      <c r="J353" s="23">
        <v>1.560991</v>
      </c>
      <c r="K353" s="23">
        <v>19.078486999999996</v>
      </c>
      <c r="L353" s="23">
        <v>3575.6512340000008</v>
      </c>
      <c r="M353" s="23">
        <v>2.7269110000000003</v>
      </c>
      <c r="N353" s="24">
        <v>272.78477099999998</v>
      </c>
      <c r="O353" s="22"/>
      <c r="P353" s="23"/>
      <c r="Q353" s="23"/>
      <c r="R353" s="24"/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0.111646</v>
      </c>
      <c r="G354" s="23">
        <v>5.010190999999999</v>
      </c>
      <c r="H354" s="23">
        <v>27.569542999999999</v>
      </c>
      <c r="I354" s="23">
        <v>848.622435</v>
      </c>
      <c r="J354" s="23">
        <v>4.8856809999999999</v>
      </c>
      <c r="K354" s="23">
        <v>35.064768000000001</v>
      </c>
      <c r="L354" s="23">
        <v>12175.971214000003</v>
      </c>
      <c r="M354" s="23">
        <v>5.0228279999999996</v>
      </c>
      <c r="N354" s="24">
        <v>505.51622700000001</v>
      </c>
      <c r="O354" s="22"/>
      <c r="P354" s="23"/>
      <c r="Q354" s="23"/>
      <c r="R354" s="24"/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0.59956900000000002</v>
      </c>
      <c r="G356" s="17">
        <f t="shared" si="47"/>
        <v>24.328023999999999</v>
      </c>
      <c r="H356" s="17">
        <f t="shared" si="47"/>
        <v>152.118042</v>
      </c>
      <c r="I356" s="17">
        <f t="shared" si="47"/>
        <v>4133.7126710000002</v>
      </c>
      <c r="J356" s="17">
        <f t="shared" si="47"/>
        <v>31.771051999999997</v>
      </c>
      <c r="K356" s="17">
        <f t="shared" si="47"/>
        <v>169.24000699999999</v>
      </c>
      <c r="L356" s="17">
        <f t="shared" si="47"/>
        <v>3675.734864999999</v>
      </c>
      <c r="M356" s="17">
        <f t="shared" si="47"/>
        <v>24.522290000000005</v>
      </c>
      <c r="N356" s="19">
        <f t="shared" si="47"/>
        <v>2480.1626129999995</v>
      </c>
      <c r="O356" s="16">
        <f t="shared" si="47"/>
        <v>0</v>
      </c>
      <c r="P356" s="17">
        <f t="shared" si="47"/>
        <v>0</v>
      </c>
      <c r="Q356" s="17">
        <f>SUM(Q357:Q359)</f>
        <v>0</v>
      </c>
      <c r="R356" s="19">
        <f t="shared" si="47"/>
        <v>0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0.372282</v>
      </c>
      <c r="G357" s="23">
        <v>13.933701000000001</v>
      </c>
      <c r="H357" s="23">
        <v>89.52844300000001</v>
      </c>
      <c r="I357" s="23">
        <v>2366.7467230000002</v>
      </c>
      <c r="J357" s="23">
        <v>19.730953</v>
      </c>
      <c r="K357" s="23">
        <v>96.88703799999999</v>
      </c>
      <c r="L357" s="23">
        <v>2237.3744039999992</v>
      </c>
      <c r="M357" s="23">
        <v>14.059547000000007</v>
      </c>
      <c r="N357" s="24">
        <v>1424.2808299999999</v>
      </c>
      <c r="O357" s="22"/>
      <c r="P357" s="23"/>
      <c r="Q357" s="23"/>
      <c r="R357" s="24"/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0.11260099999999999</v>
      </c>
      <c r="G358" s="23">
        <v>3.9361470000000001</v>
      </c>
      <c r="H358" s="23">
        <v>25.907507000000003</v>
      </c>
      <c r="I358" s="23">
        <v>668.37457100000017</v>
      </c>
      <c r="J358" s="23">
        <v>5.9679960000000012</v>
      </c>
      <c r="K358" s="23">
        <v>27.358602000000008</v>
      </c>
      <c r="L358" s="23">
        <v>676.73361099999988</v>
      </c>
      <c r="M358" s="23">
        <v>3.975429000000001</v>
      </c>
      <c r="N358" s="24">
        <v>403.31836099999992</v>
      </c>
      <c r="O358" s="22"/>
      <c r="P358" s="23"/>
      <c r="Q358" s="23"/>
      <c r="R358" s="24"/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0.114686</v>
      </c>
      <c r="G359" s="23">
        <v>6.4581759999999999</v>
      </c>
      <c r="H359" s="23">
        <v>36.682091999999983</v>
      </c>
      <c r="I359" s="23">
        <v>1098.591377</v>
      </c>
      <c r="J359" s="23">
        <v>6.0721030000000003</v>
      </c>
      <c r="K359" s="23">
        <v>44.994367000000011</v>
      </c>
      <c r="L359" s="23">
        <v>761.62685000000022</v>
      </c>
      <c r="M359" s="23">
        <v>6.4873139999999996</v>
      </c>
      <c r="N359" s="24">
        <v>652.56342199999995</v>
      </c>
      <c r="O359" s="22"/>
      <c r="P359" s="23"/>
      <c r="Q359" s="23"/>
      <c r="R359" s="24"/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1.8107999999999999E-2</v>
      </c>
      <c r="G361" s="17">
        <v>10.814149</v>
      </c>
      <c r="H361" s="17">
        <v>45.862705999999996</v>
      </c>
      <c r="I361" s="17">
        <v>1843.2589910000004</v>
      </c>
      <c r="J361" s="17">
        <v>0.52508899999999992</v>
      </c>
      <c r="K361" s="17">
        <v>75.682354000000004</v>
      </c>
      <c r="L361" s="17">
        <v>4955.8895870000006</v>
      </c>
      <c r="M361" s="17">
        <v>10.766776999999999</v>
      </c>
      <c r="N361" s="19">
        <v>1068.4607740000004</v>
      </c>
      <c r="O361" s="16"/>
      <c r="P361" s="17"/>
      <c r="Q361" s="17"/>
      <c r="R361" s="19"/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9.8192000000000002E-2</v>
      </c>
      <c r="G363" s="17">
        <f t="shared" si="48"/>
        <v>1.8011070000000002</v>
      </c>
      <c r="H363" s="17">
        <f t="shared" si="48"/>
        <v>9.3699910000000024</v>
      </c>
      <c r="I363" s="17">
        <f t="shared" si="48"/>
        <v>297.59932900000001</v>
      </c>
      <c r="J363" s="17">
        <f t="shared" si="48"/>
        <v>2.8474919999999999</v>
      </c>
      <c r="K363" s="17">
        <f t="shared" si="48"/>
        <v>12.890928999999998</v>
      </c>
      <c r="L363" s="17">
        <f t="shared" si="48"/>
        <v>26874.775996</v>
      </c>
      <c r="M363" s="17">
        <f t="shared" si="48"/>
        <v>1.7935020000000002</v>
      </c>
      <c r="N363" s="19">
        <f t="shared" si="48"/>
        <v>182.158344</v>
      </c>
      <c r="O363" s="16">
        <f t="shared" si="48"/>
        <v>0</v>
      </c>
      <c r="P363" s="17">
        <f t="shared" si="48"/>
        <v>0</v>
      </c>
      <c r="Q363" s="17">
        <f>SUM(Q364:Q366)</f>
        <v>0</v>
      </c>
      <c r="R363" s="19">
        <f t="shared" si="48"/>
        <v>0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1.9946999999999996E-2</v>
      </c>
      <c r="G364" s="23">
        <v>0.31616499999999997</v>
      </c>
      <c r="H364" s="23">
        <v>1.6941729999999999</v>
      </c>
      <c r="I364" s="23">
        <v>51.972364999999996</v>
      </c>
      <c r="J364" s="23">
        <v>0.57854799999999984</v>
      </c>
      <c r="K364" s="23">
        <v>2.2710200000000005</v>
      </c>
      <c r="L364" s="23">
        <v>5460.3656760000003</v>
      </c>
      <c r="M364" s="23">
        <v>0.31483699999999998</v>
      </c>
      <c r="N364" s="24">
        <v>32.095825000000005</v>
      </c>
      <c r="O364" s="22"/>
      <c r="P364" s="23"/>
      <c r="Q364" s="23"/>
      <c r="R364" s="24"/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6.1060000000000003E-3</v>
      </c>
      <c r="G365" s="23">
        <v>0.130189</v>
      </c>
      <c r="H365" s="23">
        <v>0.6592610000000001</v>
      </c>
      <c r="I365" s="23">
        <v>21.609895000000002</v>
      </c>
      <c r="J365" s="23">
        <v>0.17705400000000002</v>
      </c>
      <c r="K365" s="23">
        <v>0.92883900000000008</v>
      </c>
      <c r="L365" s="23">
        <v>1671.0492819999997</v>
      </c>
      <c r="M365" s="23">
        <v>0.12964199999999998</v>
      </c>
      <c r="N365" s="24">
        <v>13.123442000000001</v>
      </c>
      <c r="O365" s="22"/>
      <c r="P365" s="23"/>
      <c r="Q365" s="23"/>
      <c r="R365" s="24"/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7.2139000000000009E-2</v>
      </c>
      <c r="G366" s="23">
        <v>1.3547530000000003</v>
      </c>
      <c r="H366" s="23">
        <v>7.0165570000000033</v>
      </c>
      <c r="I366" s="23">
        <v>224.01706900000005</v>
      </c>
      <c r="J366" s="23">
        <v>2.0918899999999998</v>
      </c>
      <c r="K366" s="23">
        <v>9.6910699999999981</v>
      </c>
      <c r="L366" s="23">
        <v>19743.361037999999</v>
      </c>
      <c r="M366" s="23">
        <v>1.3490230000000003</v>
      </c>
      <c r="N366" s="24">
        <v>136.939077</v>
      </c>
      <c r="O366" s="22"/>
      <c r="P366" s="23"/>
      <c r="Q366" s="23"/>
      <c r="R366" s="24"/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53.996433999999994</v>
      </c>
      <c r="G370" s="17">
        <v>22.610685</v>
      </c>
      <c r="H370" s="17">
        <v>1703.6490880000003</v>
      </c>
      <c r="I370" s="17">
        <v>37198.559515000001</v>
      </c>
      <c r="J370" s="17"/>
      <c r="K370" s="17">
        <v>277.26035100000001</v>
      </c>
      <c r="L370" s="17">
        <v>4631.0316380000004</v>
      </c>
      <c r="M370" s="17">
        <v>41.749331000000012</v>
      </c>
      <c r="N370" s="19">
        <v>16416.368542</v>
      </c>
      <c r="O370" s="16"/>
      <c r="P370" s="17"/>
      <c r="Q370" s="17"/>
      <c r="R370" s="19"/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/>
      <c r="P372" s="17"/>
      <c r="Q372" s="17"/>
      <c r="R372" s="19"/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57.604130999999988</v>
      </c>
      <c r="G374" s="27">
        <f t="shared" si="49"/>
        <v>181.60032900000002</v>
      </c>
      <c r="H374" s="27">
        <f t="shared" si="49"/>
        <v>2506.6209550000003</v>
      </c>
      <c r="I374" s="27">
        <f t="shared" si="49"/>
        <v>64042.119745000004</v>
      </c>
      <c r="J374" s="27">
        <f t="shared" si="49"/>
        <v>129.81202099999999</v>
      </c>
      <c r="K374" s="27">
        <f t="shared" si="49"/>
        <v>1395.256871</v>
      </c>
      <c r="L374" s="27">
        <f t="shared" si="49"/>
        <v>711114.53197500017</v>
      </c>
      <c r="M374" s="27">
        <f t="shared" si="49"/>
        <v>200.57622400000002</v>
      </c>
      <c r="N374" s="28">
        <f t="shared" si="49"/>
        <v>32363.241535000001</v>
      </c>
      <c r="O374" s="26">
        <f t="shared" si="49"/>
        <v>0</v>
      </c>
      <c r="P374" s="27">
        <f t="shared" si="49"/>
        <v>0</v>
      </c>
      <c r="Q374" s="27">
        <f t="shared" si="49"/>
        <v>0</v>
      </c>
      <c r="R374" s="28">
        <f t="shared" si="49"/>
        <v>0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1.4526559999999999</v>
      </c>
      <c r="G379" s="17">
        <v>0.42266199999999993</v>
      </c>
      <c r="H379" s="17">
        <v>3.4842699999999995</v>
      </c>
      <c r="I379" s="17">
        <v>55.716952000000006</v>
      </c>
      <c r="J379" s="17">
        <v>1.253644</v>
      </c>
      <c r="K379" s="17">
        <v>36.102961000000001</v>
      </c>
      <c r="L379" s="17">
        <v>106.83408200000001</v>
      </c>
      <c r="M379" s="17">
        <v>3.6377329999999999</v>
      </c>
      <c r="N379" s="19">
        <v>55.835254000000006</v>
      </c>
      <c r="O379" s="16"/>
      <c r="P379" s="17"/>
      <c r="Q379" s="17"/>
      <c r="R379" s="19"/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1.029285</v>
      </c>
      <c r="H381" s="17">
        <f t="shared" si="51"/>
        <v>5.1464549999999996</v>
      </c>
      <c r="I381" s="17">
        <f t="shared" si="51"/>
        <v>174.97970100000003</v>
      </c>
      <c r="J381" s="17">
        <f t="shared" si="51"/>
        <v>0</v>
      </c>
      <c r="K381" s="17">
        <f t="shared" si="51"/>
        <v>7.2050439999999973</v>
      </c>
      <c r="L381" s="17">
        <f t="shared" si="51"/>
        <v>0</v>
      </c>
      <c r="M381" s="17">
        <f t="shared" si="51"/>
        <v>1.029285</v>
      </c>
      <c r="N381" s="19">
        <f t="shared" si="51"/>
        <v>102.92923600000002</v>
      </c>
      <c r="O381" s="16">
        <f t="shared" si="51"/>
        <v>0</v>
      </c>
      <c r="P381" s="17">
        <f t="shared" si="51"/>
        <v>0</v>
      </c>
      <c r="Q381" s="17">
        <f>SUM(Q382:Q384)</f>
        <v>0</v>
      </c>
      <c r="R381" s="19">
        <f t="shared" si="51"/>
        <v>0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5.8179000000000008E-2</v>
      </c>
      <c r="H382" s="23">
        <v>0.29091600000000012</v>
      </c>
      <c r="I382" s="23">
        <v>9.8912560000000003</v>
      </c>
      <c r="J382" s="23"/>
      <c r="K382" s="23">
        <v>0.40728500000000006</v>
      </c>
      <c r="L382" s="23"/>
      <c r="M382" s="23">
        <v>5.8179000000000008E-2</v>
      </c>
      <c r="N382" s="24">
        <v>5.8183860000000003</v>
      </c>
      <c r="O382" s="22"/>
      <c r="P382" s="23"/>
      <c r="Q382" s="23"/>
      <c r="R382" s="24"/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0.97110599999999991</v>
      </c>
      <c r="H384" s="23">
        <v>4.8555389999999994</v>
      </c>
      <c r="I384" s="23">
        <v>165.08844500000004</v>
      </c>
      <c r="J384" s="23"/>
      <c r="K384" s="23">
        <v>6.7977589999999974</v>
      </c>
      <c r="L384" s="23"/>
      <c r="M384" s="23">
        <v>0.97110599999999991</v>
      </c>
      <c r="N384" s="24">
        <v>97.110850000000013</v>
      </c>
      <c r="O384" s="22"/>
      <c r="P384" s="23"/>
      <c r="Q384" s="23"/>
      <c r="R384" s="24"/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2076.7366419999998</v>
      </c>
      <c r="G392" s="17">
        <f t="shared" si="53"/>
        <v>87.484163999999993</v>
      </c>
      <c r="H392" s="17">
        <f t="shared" si="53"/>
        <v>2221.780796</v>
      </c>
      <c r="I392" s="17">
        <f t="shared" si="53"/>
        <v>6230.8260360000004</v>
      </c>
      <c r="J392" s="17">
        <f t="shared" si="53"/>
        <v>147.33248499999999</v>
      </c>
      <c r="K392" s="17">
        <f t="shared" si="53"/>
        <v>95088.415937999991</v>
      </c>
      <c r="L392" s="17">
        <f t="shared" si="53"/>
        <v>907.05406800000003</v>
      </c>
      <c r="M392" s="17">
        <f t="shared" si="53"/>
        <v>903.6215850000001</v>
      </c>
      <c r="N392" s="19">
        <f t="shared" si="53"/>
        <v>7044.4991300000002</v>
      </c>
      <c r="O392" s="16">
        <f t="shared" si="53"/>
        <v>0</v>
      </c>
      <c r="P392" s="17">
        <f t="shared" si="53"/>
        <v>0</v>
      </c>
      <c r="Q392" s="17">
        <f>SUM(Q393:Q395)</f>
        <v>0</v>
      </c>
      <c r="R392" s="19">
        <f t="shared" si="53"/>
        <v>0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335.14954499999999</v>
      </c>
      <c r="G393" s="23">
        <v>22.587386000000002</v>
      </c>
      <c r="H393" s="23">
        <v>365.89692800000006</v>
      </c>
      <c r="I393" s="23">
        <v>1779.6099320000001</v>
      </c>
      <c r="J393" s="23">
        <v>51.442155999999997</v>
      </c>
      <c r="K393" s="23">
        <v>14498.738549</v>
      </c>
      <c r="L393" s="23">
        <v>260.99601199999995</v>
      </c>
      <c r="M393" s="23">
        <v>229.953844</v>
      </c>
      <c r="N393" s="24">
        <v>2220.8862599999998</v>
      </c>
      <c r="O393" s="22"/>
      <c r="P393" s="23"/>
      <c r="Q393" s="23"/>
      <c r="R393" s="24"/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31.360885999999994</v>
      </c>
      <c r="G394" s="23">
        <v>7.8402260000000021</v>
      </c>
      <c r="H394" s="23">
        <v>39.201108000000019</v>
      </c>
      <c r="I394" s="23">
        <v>689.93948599999987</v>
      </c>
      <c r="J394" s="23">
        <v>23.520670000000003</v>
      </c>
      <c r="K394" s="23">
        <v>784.02214000000015</v>
      </c>
      <c r="L394" s="23">
        <v>101.92287100000001</v>
      </c>
      <c r="M394" s="23">
        <v>78.402215000000012</v>
      </c>
      <c r="N394" s="24">
        <v>940.82657099999983</v>
      </c>
      <c r="O394" s="22"/>
      <c r="P394" s="23"/>
      <c r="Q394" s="23"/>
      <c r="R394" s="24"/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1710.2262109999999</v>
      </c>
      <c r="G395" s="23">
        <v>57.056551999999996</v>
      </c>
      <c r="H395" s="23">
        <v>1816.6827599999999</v>
      </c>
      <c r="I395" s="23">
        <v>3761.2766179999999</v>
      </c>
      <c r="J395" s="23">
        <v>72.369658999999984</v>
      </c>
      <c r="K395" s="23">
        <v>79805.655248999989</v>
      </c>
      <c r="L395" s="23">
        <v>544.13518500000009</v>
      </c>
      <c r="M395" s="23">
        <v>595.26552600000014</v>
      </c>
      <c r="N395" s="24">
        <v>3882.7862989999999</v>
      </c>
      <c r="O395" s="22"/>
      <c r="P395" s="23"/>
      <c r="Q395" s="23"/>
      <c r="R395" s="24"/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0.28112585775168542</v>
      </c>
      <c r="G397" s="17">
        <f t="shared" si="54"/>
        <v>0.14667436056609678</v>
      </c>
      <c r="H397" s="17">
        <f t="shared" si="54"/>
        <v>34.224017465422577</v>
      </c>
      <c r="I397" s="17">
        <f t="shared" si="54"/>
        <v>20.77886774686371</v>
      </c>
      <c r="J397" s="17">
        <f t="shared" si="54"/>
        <v>6.4781175916692746</v>
      </c>
      <c r="K397" s="17">
        <f t="shared" si="54"/>
        <v>0.28112585775168542</v>
      </c>
      <c r="L397" s="17">
        <f t="shared" si="54"/>
        <v>0.84337757325505658</v>
      </c>
      <c r="M397" s="17">
        <f t="shared" si="54"/>
        <v>0.28112585775168542</v>
      </c>
      <c r="N397" s="19">
        <f t="shared" si="54"/>
        <v>53.780598874235494</v>
      </c>
      <c r="O397" s="16">
        <f t="shared" si="54"/>
        <v>0</v>
      </c>
      <c r="P397" s="17">
        <f t="shared" si="54"/>
        <v>0</v>
      </c>
      <c r="Q397" s="17">
        <f>SUM(Q398:Q401)</f>
        <v>0</v>
      </c>
      <c r="R397" s="19">
        <f t="shared" si="54"/>
        <v>0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1.6564119777658138E-2</v>
      </c>
      <c r="G398" s="23">
        <v>8.6421494492129412E-3</v>
      </c>
      <c r="H398" s="23">
        <v>2.0165015381496874</v>
      </c>
      <c r="I398" s="23">
        <v>1.2243045053051669</v>
      </c>
      <c r="J398" s="23">
        <v>0.38169493400690502</v>
      </c>
      <c r="K398" s="23">
        <v>1.6564119777658138E-2</v>
      </c>
      <c r="L398" s="23">
        <v>4.9692359332974431E-2</v>
      </c>
      <c r="M398" s="23">
        <v>1.6564119777658138E-2</v>
      </c>
      <c r="N398" s="24">
        <v>3.1687881313780801</v>
      </c>
      <c r="O398" s="22"/>
      <c r="P398" s="23"/>
      <c r="Q398" s="23"/>
      <c r="R398" s="24"/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1.9276823479566458E-2</v>
      </c>
      <c r="G399" s="23">
        <v>1.0057473119773803E-2</v>
      </c>
      <c r="H399" s="23">
        <v>2.3467437279472212</v>
      </c>
      <c r="I399" s="23">
        <v>1.4248086919679557</v>
      </c>
      <c r="J399" s="23">
        <v>0.44420506279000965</v>
      </c>
      <c r="K399" s="23">
        <v>1.9276823479566458E-2</v>
      </c>
      <c r="L399" s="23">
        <v>5.7830470438699377E-2</v>
      </c>
      <c r="M399" s="23">
        <v>1.9276823479566458E-2</v>
      </c>
      <c r="N399" s="24">
        <v>3.6877401439170612</v>
      </c>
      <c r="O399" s="22"/>
      <c r="P399" s="23"/>
      <c r="Q399" s="23"/>
      <c r="R399" s="24"/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5.5385724187093678E-2</v>
      </c>
      <c r="G400" s="23">
        <v>2.8896899575874959E-2</v>
      </c>
      <c r="H400" s="23">
        <v>6.7426099010374925</v>
      </c>
      <c r="I400" s="23">
        <v>4.0937274399156207</v>
      </c>
      <c r="J400" s="23">
        <v>1.2762797312678111</v>
      </c>
      <c r="K400" s="23">
        <v>5.5385724187093678E-2</v>
      </c>
      <c r="L400" s="23">
        <v>0.1661571725612811</v>
      </c>
      <c r="M400" s="23">
        <v>5.5385724187093678E-2</v>
      </c>
      <c r="N400" s="24">
        <v>10.595529844487491</v>
      </c>
      <c r="O400" s="22"/>
      <c r="P400" s="23"/>
      <c r="Q400" s="23"/>
      <c r="R400" s="24"/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0.18989919030736715</v>
      </c>
      <c r="G401" s="23">
        <v>9.907783842123509E-2</v>
      </c>
      <c r="H401" s="23">
        <v>23.11816229828818</v>
      </c>
      <c r="I401" s="23">
        <v>14.036027109674965</v>
      </c>
      <c r="J401" s="23">
        <v>4.3759378636045492</v>
      </c>
      <c r="K401" s="23">
        <v>0.18989919030736715</v>
      </c>
      <c r="L401" s="23">
        <v>0.5696975709221016</v>
      </c>
      <c r="M401" s="23">
        <v>0.18989919030736715</v>
      </c>
      <c r="N401" s="24">
        <v>36.328540754452867</v>
      </c>
      <c r="O401" s="22"/>
      <c r="P401" s="23"/>
      <c r="Q401" s="23"/>
      <c r="R401" s="24"/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16.369689000000005</v>
      </c>
      <c r="H403" s="17">
        <v>81.848442999999989</v>
      </c>
      <c r="I403" s="17">
        <v>2782.8473070000005</v>
      </c>
      <c r="J403" s="17"/>
      <c r="K403" s="17">
        <v>114.58782999999998</v>
      </c>
      <c r="L403" s="17"/>
      <c r="M403" s="17">
        <v>16.369689000000005</v>
      </c>
      <c r="N403" s="19">
        <v>1636.9690069999999</v>
      </c>
      <c r="O403" s="16"/>
      <c r="P403" s="17"/>
      <c r="Q403" s="17"/>
      <c r="R403" s="19"/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0.23942800000000003</v>
      </c>
      <c r="H405" s="17">
        <v>1.1971499999999997</v>
      </c>
      <c r="I405" s="17">
        <v>40.703095999999995</v>
      </c>
      <c r="J405" s="17"/>
      <c r="K405" s="17">
        <v>1.6760100000000002</v>
      </c>
      <c r="L405" s="17"/>
      <c r="M405" s="17">
        <v>0.23942800000000003</v>
      </c>
      <c r="N405" s="19">
        <v>23.943003999999998</v>
      </c>
      <c r="O405" s="16"/>
      <c r="P405" s="17"/>
      <c r="Q405" s="17"/>
      <c r="R405" s="19"/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7.9806319999999999</v>
      </c>
      <c r="H407" s="17">
        <v>39.903093000000005</v>
      </c>
      <c r="I407" s="17">
        <v>1356.7053930000002</v>
      </c>
      <c r="J407" s="17"/>
      <c r="K407" s="17">
        <v>55.864335000000011</v>
      </c>
      <c r="L407" s="17"/>
      <c r="M407" s="17">
        <v>7.9806319999999999</v>
      </c>
      <c r="N407" s="19">
        <v>798.06199000000015</v>
      </c>
      <c r="O407" s="16"/>
      <c r="P407" s="17"/>
      <c r="Q407" s="17"/>
      <c r="R407" s="19"/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9"/>
      <c r="O411" s="16"/>
      <c r="P411" s="17"/>
      <c r="Q411" s="17"/>
      <c r="R411" s="19"/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2078.4704238577515</v>
      </c>
      <c r="G413" s="27">
        <f t="shared" si="55"/>
        <v>113.6725343605661</v>
      </c>
      <c r="H413" s="27">
        <f t="shared" si="55"/>
        <v>2387.5842244654227</v>
      </c>
      <c r="I413" s="27">
        <f t="shared" si="55"/>
        <v>10662.557352746864</v>
      </c>
      <c r="J413" s="27">
        <f t="shared" si="55"/>
        <v>155.06424659166927</v>
      </c>
      <c r="K413" s="27">
        <f t="shared" si="55"/>
        <v>95304.133243857737</v>
      </c>
      <c r="L413" s="27">
        <f t="shared" si="55"/>
        <v>1014.7315275732551</v>
      </c>
      <c r="M413" s="27">
        <f t="shared" si="55"/>
        <v>933.15947785775177</v>
      </c>
      <c r="N413" s="28">
        <f t="shared" si="55"/>
        <v>9716.018219874235</v>
      </c>
      <c r="O413" s="26">
        <f t="shared" si="55"/>
        <v>0</v>
      </c>
      <c r="P413" s="27">
        <f t="shared" si="55"/>
        <v>0</v>
      </c>
      <c r="Q413" s="27">
        <f t="shared" si="55"/>
        <v>0</v>
      </c>
      <c r="R413" s="28">
        <f t="shared" si="55"/>
        <v>0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215.86346700799999</v>
      </c>
      <c r="G418" s="17">
        <f t="shared" ref="G418:R418" si="57">SUM(G419:G427)</f>
        <v>657.22839944799989</v>
      </c>
      <c r="H418" s="17">
        <f t="shared" si="57"/>
        <v>593.03313744799993</v>
      </c>
      <c r="I418" s="17">
        <f t="shared" si="57"/>
        <v>1682.1503683960002</v>
      </c>
      <c r="J418" s="17">
        <f t="shared" si="57"/>
        <v>2222.1866984480002</v>
      </c>
      <c r="K418" s="17">
        <f t="shared" si="57"/>
        <v>337.99494144799996</v>
      </c>
      <c r="L418" s="17">
        <f t="shared" si="57"/>
        <v>2043.0330965759999</v>
      </c>
      <c r="M418" s="17">
        <f t="shared" si="57"/>
        <v>15.203142071999999</v>
      </c>
      <c r="N418" s="19">
        <f t="shared" si="57"/>
        <v>2647.5715200079999</v>
      </c>
      <c r="O418" s="16">
        <f t="shared" si="57"/>
        <v>0</v>
      </c>
      <c r="P418" s="17">
        <f t="shared" si="57"/>
        <v>0</v>
      </c>
      <c r="Q418" s="17">
        <f t="shared" si="57"/>
        <v>0</v>
      </c>
      <c r="R418" s="19">
        <f t="shared" si="57"/>
        <v>0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4.7712020079999995</v>
      </c>
      <c r="G419" s="23">
        <v>3.5397864480000001</v>
      </c>
      <c r="H419" s="23">
        <v>12.394386448000001</v>
      </c>
      <c r="I419" s="23">
        <v>10.464571395999998</v>
      </c>
      <c r="J419" s="23">
        <v>2099.0964244480001</v>
      </c>
      <c r="K419" s="23">
        <v>16.291534448</v>
      </c>
      <c r="L419" s="23">
        <v>43.761354575999995</v>
      </c>
      <c r="M419" s="23">
        <v>9.2279590719999991</v>
      </c>
      <c r="N419" s="24">
        <v>18.491191008000001</v>
      </c>
      <c r="O419" s="22"/>
      <c r="P419" s="23"/>
      <c r="Q419" s="23"/>
      <c r="R419" s="24"/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23"/>
      <c r="I420" s="23"/>
      <c r="J420" s="23"/>
      <c r="K420" s="23"/>
      <c r="L420" s="23"/>
      <c r="M420" s="23"/>
      <c r="N420" s="24"/>
      <c r="O420" s="22"/>
      <c r="P420" s="23"/>
      <c r="Q420" s="23"/>
      <c r="R420" s="24"/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/>
      <c r="P421" s="23"/>
      <c r="Q421" s="23"/>
      <c r="R421" s="24"/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187.222387</v>
      </c>
      <c r="G423" s="23">
        <v>637.35280699999998</v>
      </c>
      <c r="H423" s="23">
        <v>557.68370600000003</v>
      </c>
      <c r="I423" s="23">
        <v>1593.382018</v>
      </c>
      <c r="J423" s="23">
        <v>91.619465999999989</v>
      </c>
      <c r="K423" s="23">
        <v>318.67640399999999</v>
      </c>
      <c r="L423" s="23">
        <v>1991.7275219999999</v>
      </c>
      <c r="M423" s="23">
        <v>5.9751829999999995</v>
      </c>
      <c r="N423" s="24">
        <v>2629.0803289999999</v>
      </c>
      <c r="O423" s="22"/>
      <c r="P423" s="23"/>
      <c r="Q423" s="23"/>
      <c r="R423" s="24"/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>
        <v>1.0092E-2</v>
      </c>
      <c r="G425" s="23">
        <v>1.2107969999999997</v>
      </c>
      <c r="H425" s="23">
        <v>0.16144100000000003</v>
      </c>
      <c r="I425" s="23">
        <v>24.821403999999998</v>
      </c>
      <c r="J425" s="23">
        <v>16.345798999999996</v>
      </c>
      <c r="K425" s="23">
        <v>3.0270030000000006</v>
      </c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23.859786000000003</v>
      </c>
      <c r="G427" s="23">
        <v>15.125009</v>
      </c>
      <c r="H427" s="23">
        <v>22.793604000000002</v>
      </c>
      <c r="I427" s="23">
        <v>53.48237499999999</v>
      </c>
      <c r="J427" s="23">
        <v>15.125009</v>
      </c>
      <c r="K427" s="23"/>
      <c r="L427" s="23">
        <v>7.5442200000000001</v>
      </c>
      <c r="M427" s="23"/>
      <c r="N427" s="24"/>
      <c r="O427" s="22"/>
      <c r="P427" s="23"/>
      <c r="Q427" s="23"/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0</v>
      </c>
      <c r="P429" s="17">
        <f t="shared" si="58"/>
        <v>0</v>
      </c>
      <c r="Q429" s="17">
        <f>SUM(Q430:Q432)</f>
        <v>0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/>
      <c r="P430" s="35"/>
      <c r="Q430" s="35"/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/>
      <c r="P431" s="23"/>
      <c r="Q431" s="23"/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166.68683000000001</v>
      </c>
      <c r="G434" s="17">
        <v>291.70196000000004</v>
      </c>
      <c r="H434" s="17">
        <v>41.67170500000001</v>
      </c>
      <c r="I434" s="17">
        <v>583.40391800000009</v>
      </c>
      <c r="J434" s="17"/>
      <c r="K434" s="17"/>
      <c r="L434" s="17">
        <v>2792.004449</v>
      </c>
      <c r="M434" s="17">
        <v>125.01512400000001</v>
      </c>
      <c r="N434" s="19">
        <v>75217.433390999984</v>
      </c>
      <c r="O434" s="16"/>
      <c r="P434" s="17"/>
      <c r="Q434" s="17"/>
      <c r="R434" s="19"/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0.20977199999999993</v>
      </c>
      <c r="G436" s="17">
        <f t="shared" si="59"/>
        <v>7.7530000000000016E-2</v>
      </c>
      <c r="H436" s="17">
        <f t="shared" si="59"/>
        <v>0.20899799999999999</v>
      </c>
      <c r="I436" s="17">
        <f t="shared" si="59"/>
        <v>0.19158499999999992</v>
      </c>
      <c r="J436" s="17">
        <f t="shared" si="59"/>
        <v>22.965384000000004</v>
      </c>
      <c r="K436" s="17">
        <f t="shared" si="59"/>
        <v>0.26710699999999993</v>
      </c>
      <c r="L436" s="17">
        <f t="shared" si="59"/>
        <v>0.46285000000000004</v>
      </c>
      <c r="M436" s="17">
        <f t="shared" si="59"/>
        <v>0.30487000000000009</v>
      </c>
      <c r="N436" s="19">
        <f t="shared" si="59"/>
        <v>2.4679289999999998</v>
      </c>
      <c r="O436" s="16">
        <f t="shared" si="59"/>
        <v>0</v>
      </c>
      <c r="P436" s="17">
        <f t="shared" si="59"/>
        <v>0</v>
      </c>
      <c r="Q436" s="17">
        <f>SUM(Q437:Q438)</f>
        <v>0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0.20977199999999993</v>
      </c>
      <c r="G437" s="23">
        <v>7.7530000000000016E-2</v>
      </c>
      <c r="H437" s="23">
        <v>0.20899799999999999</v>
      </c>
      <c r="I437" s="23">
        <v>0.19158499999999992</v>
      </c>
      <c r="J437" s="23">
        <v>22.965384000000004</v>
      </c>
      <c r="K437" s="23">
        <v>0.26710699999999993</v>
      </c>
      <c r="L437" s="23">
        <v>0.46285000000000004</v>
      </c>
      <c r="M437" s="23">
        <v>0.30487000000000009</v>
      </c>
      <c r="N437" s="24">
        <v>2.4679289999999998</v>
      </c>
      <c r="O437" s="22"/>
      <c r="P437" s="23"/>
      <c r="Q437" s="23"/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0</v>
      </c>
      <c r="P440" s="17">
        <f t="shared" si="60"/>
        <v>0</v>
      </c>
      <c r="Q440" s="17">
        <f>SUM(Q441:Q447)</f>
        <v>0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/>
      <c r="P441" s="23"/>
      <c r="Q441" s="23"/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/>
      <c r="P442" s="23"/>
      <c r="Q442" s="23"/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/>
      <c r="P445" s="23"/>
      <c r="Q445" s="23"/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382.76006900799996</v>
      </c>
      <c r="G449" s="27">
        <f t="shared" si="61"/>
        <v>949.00788944800001</v>
      </c>
      <c r="H449" s="27">
        <f t="shared" si="61"/>
        <v>634.91384044799997</v>
      </c>
      <c r="I449" s="27">
        <f t="shared" si="61"/>
        <v>2265.7458713960004</v>
      </c>
      <c r="J449" s="27">
        <f t="shared" si="61"/>
        <v>2245.1520824480003</v>
      </c>
      <c r="K449" s="27">
        <f t="shared" si="61"/>
        <v>338.26204844799997</v>
      </c>
      <c r="L449" s="27">
        <f t="shared" si="61"/>
        <v>4835.5003955760003</v>
      </c>
      <c r="M449" s="27">
        <f t="shared" si="61"/>
        <v>140.523136072</v>
      </c>
      <c r="N449" s="28">
        <f t="shared" si="61"/>
        <v>77867.472840007991</v>
      </c>
      <c r="O449" s="26">
        <f t="shared" si="61"/>
        <v>0</v>
      </c>
      <c r="P449" s="27">
        <f t="shared" si="61"/>
        <v>0</v>
      </c>
      <c r="Q449" s="27">
        <f t="shared" si="61"/>
        <v>0</v>
      </c>
      <c r="R449" s="28">
        <f t="shared" si="61"/>
        <v>0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0</v>
      </c>
      <c r="P454" s="17">
        <f t="shared" si="63"/>
        <v>0</v>
      </c>
      <c r="Q454" s="17">
        <f>SUM(Q455:Q460)</f>
        <v>0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/>
      <c r="P455" s="23"/>
      <c r="Q455" s="23"/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/>
      <c r="P456" s="23"/>
      <c r="Q456" s="23"/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/>
      <c r="P457" s="23"/>
      <c r="Q457" s="23"/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/>
      <c r="P458" s="23"/>
      <c r="Q458" s="23"/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/>
      <c r="P459" s="23"/>
      <c r="Q459" s="23"/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/>
      <c r="P460" s="23"/>
      <c r="Q460" s="23"/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45.921663000000017</v>
      </c>
      <c r="G470" s="17">
        <f t="shared" si="65"/>
        <v>3281.683833</v>
      </c>
      <c r="H470" s="17">
        <f t="shared" si="65"/>
        <v>545.07600200000002</v>
      </c>
      <c r="I470" s="17">
        <f t="shared" si="65"/>
        <v>343.43077800000003</v>
      </c>
      <c r="J470" s="17">
        <f t="shared" si="65"/>
        <v>618.20705500000008</v>
      </c>
      <c r="K470" s="17">
        <f t="shared" si="65"/>
        <v>222.50693900000002</v>
      </c>
      <c r="L470" s="17">
        <f t="shared" si="65"/>
        <v>380.59310399999993</v>
      </c>
      <c r="M470" s="17">
        <f t="shared" si="65"/>
        <v>145.33643000000001</v>
      </c>
      <c r="N470" s="19">
        <f t="shared" si="65"/>
        <v>3315.7133550000017</v>
      </c>
      <c r="O470" s="16">
        <f t="shared" si="65"/>
        <v>0</v>
      </c>
      <c r="P470" s="17">
        <f t="shared" si="65"/>
        <v>0</v>
      </c>
      <c r="Q470" s="17">
        <f>SUM(Q471:Q475)</f>
        <v>0</v>
      </c>
      <c r="R470" s="19">
        <f t="shared" si="65"/>
        <v>0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>
        <v>33.792772000000014</v>
      </c>
      <c r="G471" s="23">
        <v>1613.9613889999998</v>
      </c>
      <c r="H471" s="23">
        <v>393.46486600000009</v>
      </c>
      <c r="I471" s="23">
        <v>205.08561900000001</v>
      </c>
      <c r="J471" s="23">
        <v>352.88757600000002</v>
      </c>
      <c r="K471" s="23">
        <v>123.95970100000002</v>
      </c>
      <c r="L471" s="23">
        <v>172.12779199999997</v>
      </c>
      <c r="M471" s="23">
        <v>107.433651</v>
      </c>
      <c r="N471" s="24">
        <v>2254.4354310000017</v>
      </c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>
        <v>1.8290000000000001E-3</v>
      </c>
      <c r="G472" s="23">
        <v>0.25140499999999993</v>
      </c>
      <c r="H472" s="23">
        <v>2.2855999999999998E-2</v>
      </c>
      <c r="I472" s="23">
        <v>2.0853E-2</v>
      </c>
      <c r="J472" s="23">
        <v>3.9996999999999998E-2</v>
      </c>
      <c r="K472" s="23">
        <v>1.4855999999999999E-2</v>
      </c>
      <c r="L472" s="23">
        <v>3.1427999999999991E-2</v>
      </c>
      <c r="M472" s="23">
        <v>5.7120000000000001E-3</v>
      </c>
      <c r="N472" s="24">
        <v>0.15998799999999999</v>
      </c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>
        <v>7.1594040000000003</v>
      </c>
      <c r="G473" s="23">
        <v>984.41832599999998</v>
      </c>
      <c r="H473" s="23">
        <v>89.492576999999983</v>
      </c>
      <c r="I473" s="23">
        <v>81.661976000000053</v>
      </c>
      <c r="J473" s="23">
        <v>156.61200800000003</v>
      </c>
      <c r="K473" s="23">
        <v>58.170174999999986</v>
      </c>
      <c r="L473" s="23">
        <v>123.05229299999996</v>
      </c>
      <c r="M473" s="23">
        <v>22.373143000000006</v>
      </c>
      <c r="N473" s="24">
        <v>626.44802700000037</v>
      </c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>
        <v>0.211424</v>
      </c>
      <c r="G474" s="23">
        <v>29.070672999999996</v>
      </c>
      <c r="H474" s="23">
        <v>2.6427879999999999</v>
      </c>
      <c r="I474" s="23">
        <v>2.411546</v>
      </c>
      <c r="J474" s="23">
        <v>4.624879</v>
      </c>
      <c r="K474" s="23">
        <v>1.7178120000000001</v>
      </c>
      <c r="L474" s="23">
        <v>3.6338329999999996</v>
      </c>
      <c r="M474" s="23">
        <v>0.66069800000000001</v>
      </c>
      <c r="N474" s="24">
        <v>18.499519000000003</v>
      </c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4.7562340000000001</v>
      </c>
      <c r="G475" s="23">
        <v>653.98203999999998</v>
      </c>
      <c r="H475" s="23">
        <v>59.452915000000012</v>
      </c>
      <c r="I475" s="23">
        <v>54.250783999999989</v>
      </c>
      <c r="J475" s="23">
        <v>104.04259500000003</v>
      </c>
      <c r="K475" s="23">
        <v>38.644395000000003</v>
      </c>
      <c r="L475" s="23">
        <v>81.747758000000005</v>
      </c>
      <c r="M475" s="23">
        <v>14.863225999999999</v>
      </c>
      <c r="N475" s="24">
        <v>416.17039</v>
      </c>
      <c r="O475" s="22"/>
      <c r="P475" s="23"/>
      <c r="Q475" s="23"/>
      <c r="R475" s="24"/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0</v>
      </c>
      <c r="P520" s="17">
        <f t="shared" si="70"/>
        <v>0</v>
      </c>
      <c r="Q520" s="17">
        <f>SUM(Q521:Q524)</f>
        <v>0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/>
      <c r="P524" s="23"/>
      <c r="Q524" s="23"/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45.921663000000017</v>
      </c>
      <c r="G526" s="27">
        <f t="shared" si="71"/>
        <v>3281.683833</v>
      </c>
      <c r="H526" s="27">
        <f t="shared" si="71"/>
        <v>545.07600200000002</v>
      </c>
      <c r="I526" s="27">
        <f t="shared" si="71"/>
        <v>343.43077800000003</v>
      </c>
      <c r="J526" s="27">
        <f t="shared" si="71"/>
        <v>618.20705500000008</v>
      </c>
      <c r="K526" s="27">
        <f t="shared" si="71"/>
        <v>222.50693900000002</v>
      </c>
      <c r="L526" s="27">
        <f t="shared" si="71"/>
        <v>380.59310399999993</v>
      </c>
      <c r="M526" s="27">
        <f t="shared" si="71"/>
        <v>145.33643000000001</v>
      </c>
      <c r="N526" s="28">
        <f t="shared" si="71"/>
        <v>3315.7133550000017</v>
      </c>
      <c r="O526" s="26">
        <f t="shared" si="71"/>
        <v>0</v>
      </c>
      <c r="P526" s="27">
        <f t="shared" si="71"/>
        <v>0</v>
      </c>
      <c r="Q526" s="27">
        <f t="shared" si="71"/>
        <v>0</v>
      </c>
      <c r="R526" s="28">
        <f t="shared" si="71"/>
        <v>0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0</v>
      </c>
      <c r="P557" s="17">
        <f t="shared" si="75"/>
        <v>0</v>
      </c>
      <c r="Q557" s="17">
        <f>SUM(Q558:Q559)</f>
        <v>0</v>
      </c>
      <c r="R557" s="19">
        <f t="shared" si="75"/>
        <v>0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/>
      <c r="P558" s="23"/>
      <c r="Q558" s="23"/>
      <c r="R558" s="24"/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/>
      <c r="P559" s="23"/>
      <c r="Q559" s="23"/>
      <c r="R559" s="24"/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0</v>
      </c>
      <c r="P653" s="27">
        <f t="shared" si="87"/>
        <v>0</v>
      </c>
      <c r="Q653" s="27">
        <f t="shared" si="87"/>
        <v>0</v>
      </c>
      <c r="R653" s="28">
        <f t="shared" si="87"/>
        <v>0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1995&amp;CTOTAL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3.9806563666876182</v>
      </c>
      <c r="H4" s="188">
        <f t="shared" si="1"/>
        <v>0.67853746949156579</v>
      </c>
      <c r="I4" s="188">
        <f t="shared" si="1"/>
        <v>24.763996537605564</v>
      </c>
      <c r="J4" s="188">
        <f t="shared" si="1"/>
        <v>19.148862645573807</v>
      </c>
      <c r="K4" s="188">
        <f t="shared" si="1"/>
        <v>1.7518779185360711</v>
      </c>
      <c r="L4" s="188">
        <f t="shared" si="0"/>
        <v>46.343273986004725</v>
      </c>
      <c r="M4" s="189">
        <f t="shared" si="0"/>
        <v>2.1113752516520997E-3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3.8015603972049088</v>
      </c>
      <c r="H5" s="113">
        <v>0.49299075475134962</v>
      </c>
      <c r="I5" s="113">
        <v>23.595796671865337</v>
      </c>
      <c r="J5" s="113">
        <v>18.534773550814055</v>
      </c>
      <c r="K5" s="113">
        <v>1.0647693707089996</v>
      </c>
      <c r="L5" s="113">
        <v>43.688329933436854</v>
      </c>
      <c r="M5" s="24">
        <v>2.0872841993605997E-3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0.13027000770869321</v>
      </c>
      <c r="H6" s="113">
        <v>5.0801939617197995E-3</v>
      </c>
      <c r="I6" s="113">
        <v>0.42761765632540349</v>
      </c>
      <c r="J6" s="113">
        <v>0.36955807492659992</v>
      </c>
      <c r="K6" s="113">
        <v>0.26494931767926844</v>
      </c>
      <c r="L6" s="113">
        <v>1.0672050949637648</v>
      </c>
      <c r="M6" s="24">
        <v>2.3972889548299997E-5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1.3925828000000001E-4</v>
      </c>
      <c r="H7" s="113">
        <v>5.32254702E-2</v>
      </c>
      <c r="I7" s="113">
        <v>0.10661287</v>
      </c>
      <c r="J7" s="113">
        <v>5.3222578600000001E-2</v>
      </c>
      <c r="K7" s="113">
        <v>5.3219686999999995E-2</v>
      </c>
      <c r="L7" s="113">
        <v>0.26628060580000001</v>
      </c>
      <c r="M7" s="24"/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2.46312783311929E-3</v>
      </c>
      <c r="H8" s="113"/>
      <c r="I8" s="113"/>
      <c r="J8" s="113"/>
      <c r="K8" s="113">
        <v>3.6185677171999997E-2</v>
      </c>
      <c r="L8" s="113">
        <v>3.6185677171999997E-2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4.6223575660897125E-2</v>
      </c>
      <c r="H9" s="113">
        <v>0.1272410505784963</v>
      </c>
      <c r="I9" s="113">
        <v>0.63396933941482647</v>
      </c>
      <c r="J9" s="113">
        <v>0.19130844123315</v>
      </c>
      <c r="K9" s="113">
        <v>0.33275386597580336</v>
      </c>
      <c r="L9" s="113">
        <v>1.2852726746321061</v>
      </c>
      <c r="M9" s="24">
        <v>1.1816274320000001E-7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0</v>
      </c>
      <c r="G11" s="17">
        <f t="shared" ref="G11:K11" si="3">SUM(G12:G16)</f>
        <v>5.6610017999999998E-5</v>
      </c>
      <c r="H11" s="111">
        <f t="shared" si="3"/>
        <v>6.3403220160000002E-5</v>
      </c>
      <c r="I11" s="111">
        <f t="shared" si="3"/>
        <v>9.5104830240000003E-5</v>
      </c>
      <c r="J11" s="111">
        <f t="shared" si="3"/>
        <v>9.5104830240000003E-5</v>
      </c>
      <c r="K11" s="111">
        <f t="shared" si="3"/>
        <v>9.5104830240000003E-5</v>
      </c>
      <c r="L11" s="111">
        <f t="shared" si="2"/>
        <v>3.4871771088000001E-4</v>
      </c>
      <c r="M11" s="112">
        <f t="shared" si="2"/>
        <v>0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/>
      <c r="G14" s="23">
        <v>5.6610017999999998E-5</v>
      </c>
      <c r="H14" s="113">
        <v>6.3403220160000002E-5</v>
      </c>
      <c r="I14" s="113">
        <v>9.5104830240000003E-5</v>
      </c>
      <c r="J14" s="113">
        <v>9.5104830240000003E-5</v>
      </c>
      <c r="K14" s="113">
        <v>9.5104830240000003E-5</v>
      </c>
      <c r="L14" s="113">
        <v>3.4871771088000001E-4</v>
      </c>
      <c r="M14" s="24"/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0.202449081701469</v>
      </c>
      <c r="H18" s="111">
        <f t="shared" si="5"/>
        <v>4.8743746599751496E-2</v>
      </c>
      <c r="I18" s="111">
        <f t="shared" si="5"/>
        <v>0.39692009499088521</v>
      </c>
      <c r="J18" s="111">
        <f t="shared" si="5"/>
        <v>5.9454316393557805E-2</v>
      </c>
      <c r="K18" s="111">
        <f t="shared" si="5"/>
        <v>0.2251513714499187</v>
      </c>
      <c r="L18" s="111">
        <f t="shared" si="4"/>
        <v>0.73026962836757359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5.0808310023499406E-3</v>
      </c>
      <c r="H19" s="113">
        <v>1.075724688015E-4</v>
      </c>
      <c r="I19" s="113">
        <v>7.7029344265216E-3</v>
      </c>
      <c r="J19" s="113">
        <v>1.014536678238E-4</v>
      </c>
      <c r="K19" s="113">
        <v>1.014536678238E-4</v>
      </c>
      <c r="L19" s="113">
        <v>8.0134142309707009E-3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6.9583471144921041E-2</v>
      </c>
      <c r="H20" s="113">
        <v>5.4629484395894001E-3</v>
      </c>
      <c r="I20" s="113">
        <v>0.11222583692215551</v>
      </c>
      <c r="J20" s="113">
        <v>5.3347445202643002E-3</v>
      </c>
      <c r="K20" s="113">
        <v>5.3347445202643002E-3</v>
      </c>
      <c r="L20" s="113">
        <v>0.1283583149026104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9.4886905293959586E-3</v>
      </c>
      <c r="H21" s="113">
        <v>1.1546784850690001E-3</v>
      </c>
      <c r="I21" s="113">
        <v>1.6010888483915499E-2</v>
      </c>
      <c r="J21" s="113">
        <v>1.0890893460731999E-3</v>
      </c>
      <c r="K21" s="113">
        <v>1.0890893460731999E-3</v>
      </c>
      <c r="L21" s="113">
        <v>1.9343755722171001E-2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/>
      <c r="H22" s="113">
        <v>1.2798657742349099E-2</v>
      </c>
      <c r="I22" s="113">
        <v>3.6110527860180097E-2</v>
      </c>
      <c r="J22" s="113">
        <v>2.5368795280114403E-2</v>
      </c>
      <c r="K22" s="113">
        <v>0.1910658503364753</v>
      </c>
      <c r="L22" s="113">
        <v>0.26534383121911886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0.11829608902480204</v>
      </c>
      <c r="H24" s="113">
        <v>2.9219889463942498E-2</v>
      </c>
      <c r="I24" s="113">
        <v>0.22486990729811251</v>
      </c>
      <c r="J24" s="113">
        <v>2.7560233579282098E-2</v>
      </c>
      <c r="K24" s="113">
        <v>2.7560233579282098E-2</v>
      </c>
      <c r="L24" s="113">
        <v>0.30921031229270257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2.4463449999999998E-2</v>
      </c>
      <c r="H26" s="111">
        <f t="shared" si="7"/>
        <v>50.090170239999999</v>
      </c>
      <c r="I26" s="111">
        <f t="shared" si="7"/>
        <v>0.61209983999999995</v>
      </c>
      <c r="J26" s="111">
        <f t="shared" si="7"/>
        <v>0.18362995199999999</v>
      </c>
      <c r="K26" s="111">
        <f t="shared" si="7"/>
        <v>0.12241996799999999</v>
      </c>
      <c r="L26" s="111">
        <f t="shared" si="6"/>
        <v>51.008319999999998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>
        <v>2.4463449999999998E-2</v>
      </c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50.090170239999999</v>
      </c>
      <c r="I32" s="113">
        <v>0.61209983999999995</v>
      </c>
      <c r="J32" s="113">
        <v>0.18362995199999999</v>
      </c>
      <c r="K32" s="113">
        <v>0.12241996799999999</v>
      </c>
      <c r="L32" s="113">
        <v>51.008319999999998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7.67E-4</v>
      </c>
      <c r="G35" s="17">
        <f t="shared" ref="G35:K35" si="9">SUM(G36:G41)</f>
        <v>5.4129206351100016E-2</v>
      </c>
      <c r="H35" s="111">
        <f t="shared" si="9"/>
        <v>6.7579980913164324</v>
      </c>
      <c r="I35" s="111">
        <f t="shared" si="9"/>
        <v>8.9290412313746472</v>
      </c>
      <c r="J35" s="111">
        <f t="shared" si="9"/>
        <v>4.7072622692746471</v>
      </c>
      <c r="K35" s="111">
        <f t="shared" si="9"/>
        <v>3.1686851169746473</v>
      </c>
      <c r="L35" s="111">
        <f t="shared" si="8"/>
        <v>23.562986708940375</v>
      </c>
      <c r="M35" s="112">
        <f t="shared" si="8"/>
        <v>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3.1800000000000003E-4</v>
      </c>
      <c r="G38" s="23">
        <v>5.2236390461100013E-2</v>
      </c>
      <c r="H38" s="113">
        <v>6.7527327125164325</v>
      </c>
      <c r="I38" s="113">
        <v>8.8906635687746469</v>
      </c>
      <c r="J38" s="113">
        <v>4.7017845687746478</v>
      </c>
      <c r="K38" s="113">
        <v>3.1635345687746472</v>
      </c>
      <c r="L38" s="113">
        <v>23.508715418840374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/>
      <c r="H39" s="113"/>
      <c r="I39" s="113"/>
      <c r="J39" s="113"/>
      <c r="K39" s="113"/>
      <c r="L39" s="113"/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4.1199999999999999E-4</v>
      </c>
      <c r="G40" s="23">
        <v>1.3321918899999998E-3</v>
      </c>
      <c r="H40" s="113">
        <v>4.5032924000000009E-3</v>
      </c>
      <c r="I40" s="113">
        <v>3.5173892999999998E-2</v>
      </c>
      <c r="J40" s="113">
        <v>4.5296109000000006E-3</v>
      </c>
      <c r="K40" s="113">
        <v>4.2363786E-3</v>
      </c>
      <c r="L40" s="113">
        <v>4.844317489999999E-2</v>
      </c>
      <c r="M40" s="24">
        <v>0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3.6999999999999998E-5</v>
      </c>
      <c r="G41" s="23">
        <v>5.6062400000000002E-4</v>
      </c>
      <c r="H41" s="113">
        <v>7.6208639999999995E-4</v>
      </c>
      <c r="I41" s="113">
        <v>3.2037696000000002E-3</v>
      </c>
      <c r="J41" s="113">
        <v>9.4808960000000004E-4</v>
      </c>
      <c r="K41" s="113">
        <v>9.1416959999999993E-4</v>
      </c>
      <c r="L41" s="113">
        <v>5.8281152000000001E-3</v>
      </c>
      <c r="M41" s="24">
        <v>0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7.67E-4</v>
      </c>
      <c r="G43" s="27">
        <f t="shared" ref="G43:K43" si="11">SUM(G35,G26,G18,G11,G4)</f>
        <v>4.2617547147581876</v>
      </c>
      <c r="H43" s="114">
        <f t="shared" si="11"/>
        <v>57.57551295062791</v>
      </c>
      <c r="I43" s="114">
        <f t="shared" si="11"/>
        <v>34.702152808801337</v>
      </c>
      <c r="J43" s="114">
        <f t="shared" si="11"/>
        <v>24.099304288072254</v>
      </c>
      <c r="K43" s="114">
        <f t="shared" si="11"/>
        <v>5.2682294797908771</v>
      </c>
      <c r="L43" s="114">
        <f t="shared" si="10"/>
        <v>121.64519904102355</v>
      </c>
      <c r="M43" s="28">
        <f t="shared" si="10"/>
        <v>2.1113752516520997E-3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1.2284000000000002E-2</v>
      </c>
      <c r="G48" s="17">
        <f t="shared" ref="G48:M48" si="13">SUM(G49:G54)</f>
        <v>0.60664896963294213</v>
      </c>
      <c r="H48" s="111">
        <f t="shared" si="13"/>
        <v>61.291389151592007</v>
      </c>
      <c r="I48" s="111">
        <f t="shared" si="13"/>
        <v>117.14249108700793</v>
      </c>
      <c r="J48" s="111">
        <f t="shared" si="13"/>
        <v>58.871105910526502</v>
      </c>
      <c r="K48" s="111">
        <f t="shared" si="13"/>
        <v>57.05036888154725</v>
      </c>
      <c r="L48" s="111">
        <f t="shared" si="13"/>
        <v>294.35535503067371</v>
      </c>
      <c r="M48" s="112">
        <f t="shared" si="13"/>
        <v>0.10316200000000002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1.2115000000000001E-2</v>
      </c>
      <c r="G51" s="23">
        <v>0.60516608944758832</v>
      </c>
      <c r="H51" s="113">
        <v>61.289460246679496</v>
      </c>
      <c r="I51" s="113">
        <v>117.1284971624291</v>
      </c>
      <c r="J51" s="113">
        <v>58.86916248224729</v>
      </c>
      <c r="K51" s="113">
        <v>57.048570320240351</v>
      </c>
      <c r="L51" s="113">
        <v>294.33569021159622</v>
      </c>
      <c r="M51" s="24">
        <v>0.10316200000000002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1.0599999999999993E-4</v>
      </c>
      <c r="G52" s="23">
        <v>1.0951013149758141E-3</v>
      </c>
      <c r="H52" s="113">
        <v>1.1663077989701686E-3</v>
      </c>
      <c r="I52" s="113">
        <v>8.055487014863286E-3</v>
      </c>
      <c r="J52" s="113">
        <v>1.1525951047211588E-3</v>
      </c>
      <c r="K52" s="113">
        <v>1.0487922188543602E-3</v>
      </c>
      <c r="L52" s="113">
        <v>1.1423182137408974E-2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6.2999999999999973E-5</v>
      </c>
      <c r="G53" s="23">
        <v>3.8777887037794525E-4</v>
      </c>
      <c r="H53" s="113">
        <v>7.6259711354560548E-4</v>
      </c>
      <c r="I53" s="113">
        <v>5.9384375639673194E-3</v>
      </c>
      <c r="J53" s="113">
        <v>7.9083317449340574E-4</v>
      </c>
      <c r="K53" s="113">
        <v>7.4976908804290658E-4</v>
      </c>
      <c r="L53" s="113">
        <v>8.2416369400492191E-3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0.424456</v>
      </c>
      <c r="G56" s="17">
        <f t="shared" ref="G56:M56" si="15">SUM(G57:G61)</f>
        <v>57.590547606690777</v>
      </c>
      <c r="H56" s="111">
        <f t="shared" si="15"/>
        <v>12539.441445355085</v>
      </c>
      <c r="I56" s="111">
        <f t="shared" si="15"/>
        <v>11580.078572032629</v>
      </c>
      <c r="J56" s="111">
        <f t="shared" si="15"/>
        <v>4443.348698032637</v>
      </c>
      <c r="K56" s="111">
        <f t="shared" si="15"/>
        <v>6521.563396032634</v>
      </c>
      <c r="L56" s="111">
        <f t="shared" si="15"/>
        <v>35084.432111452981</v>
      </c>
      <c r="M56" s="112">
        <f t="shared" si="15"/>
        <v>2.0674349999999997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0.13260500000000003</v>
      </c>
      <c r="G58" s="23">
        <v>16.769784038289448</v>
      </c>
      <c r="H58" s="113">
        <v>5476.4778453550935</v>
      </c>
      <c r="I58" s="113">
        <v>5100.8309720326388</v>
      </c>
      <c r="J58" s="113">
        <v>1991.7414980326405</v>
      </c>
      <c r="K58" s="113">
        <v>2377.1797960326394</v>
      </c>
      <c r="L58" s="113">
        <v>14946.230111453013</v>
      </c>
      <c r="M58" s="24">
        <v>2.0642559999999999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0.29185099999999997</v>
      </c>
      <c r="G61" s="23">
        <v>40.820763568401325</v>
      </c>
      <c r="H61" s="113">
        <v>7062.9635999999928</v>
      </c>
      <c r="I61" s="113">
        <v>6479.2475999999906</v>
      </c>
      <c r="J61" s="113">
        <v>2451.6071999999967</v>
      </c>
      <c r="K61" s="113">
        <v>4144.3835999999947</v>
      </c>
      <c r="L61" s="113">
        <v>20138.201999999968</v>
      </c>
      <c r="M61" s="24">
        <v>3.1789999999999987E-3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4.8399999999999988E-3</v>
      </c>
      <c r="G63" s="17">
        <f t="shared" ref="G63:M63" si="17">SUM(G64:G68)</f>
        <v>4.7642504069995595E-2</v>
      </c>
      <c r="H63" s="111">
        <f t="shared" si="17"/>
        <v>1.8421152501717248</v>
      </c>
      <c r="I63" s="111">
        <f t="shared" si="17"/>
        <v>3.8769481829838242</v>
      </c>
      <c r="J63" s="111">
        <f t="shared" si="17"/>
        <v>1.8397200285312354</v>
      </c>
      <c r="K63" s="111">
        <f t="shared" si="17"/>
        <v>1.8362909498657827</v>
      </c>
      <c r="L63" s="111">
        <f t="shared" si="17"/>
        <v>9.3950744115525708</v>
      </c>
      <c r="M63" s="112">
        <f t="shared" si="17"/>
        <v>0.3073749999999999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1.1209999999999996E-3</v>
      </c>
      <c r="G65" s="23">
        <v>1.942819611600587E-2</v>
      </c>
      <c r="H65" s="113">
        <v>1.8099814292499263</v>
      </c>
      <c r="I65" s="113">
        <v>3.6232601230748891</v>
      </c>
      <c r="J65" s="113">
        <v>1.8109687150748894</v>
      </c>
      <c r="K65" s="113">
        <v>1.8109221438748893</v>
      </c>
      <c r="L65" s="113">
        <v>9.055132411274597</v>
      </c>
      <c r="M65" s="24">
        <v>0.3073749999999999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3.7189999999999996E-3</v>
      </c>
      <c r="G67" s="23">
        <v>2.8214307953989728E-2</v>
      </c>
      <c r="H67" s="113">
        <v>3.2133820921798451E-2</v>
      </c>
      <c r="I67" s="113">
        <v>0.25368805990893517</v>
      </c>
      <c r="J67" s="113">
        <v>2.8751313456345982E-2</v>
      </c>
      <c r="K67" s="113">
        <v>2.5368805990893514E-2</v>
      </c>
      <c r="L67" s="113">
        <v>0.33994200027797306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0.44158000000000003</v>
      </c>
      <c r="G70" s="27">
        <f t="shared" ref="G70:M70" si="19">SUM(G63,G56,G48)</f>
        <v>58.244839080393717</v>
      </c>
      <c r="H70" s="114">
        <f t="shared" si="19"/>
        <v>12602.57494975685</v>
      </c>
      <c r="I70" s="114">
        <f t="shared" si="19"/>
        <v>11701.098011302622</v>
      </c>
      <c r="J70" s="114">
        <f t="shared" si="19"/>
        <v>4504.059523971694</v>
      </c>
      <c r="K70" s="114">
        <f t="shared" si="19"/>
        <v>6580.4500558640466</v>
      </c>
      <c r="L70" s="114">
        <f t="shared" si="19"/>
        <v>35388.182540895206</v>
      </c>
      <c r="M70" s="28">
        <f t="shared" si="19"/>
        <v>2.4779719999999998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0.37314322280621165</v>
      </c>
      <c r="G75" s="17">
        <f t="shared" ref="G75:M75" si="21">SUM(G76:G81)</f>
        <v>14.178938230936346</v>
      </c>
      <c r="H75" s="111">
        <f t="shared" si="21"/>
        <v>1536.3761973267151</v>
      </c>
      <c r="I75" s="111">
        <f t="shared" si="21"/>
        <v>2171.6774162874026</v>
      </c>
      <c r="J75" s="111">
        <f t="shared" si="21"/>
        <v>1029.145018872784</v>
      </c>
      <c r="K75" s="111">
        <f t="shared" si="21"/>
        <v>752.56099104360226</v>
      </c>
      <c r="L75" s="111">
        <f t="shared" si="21"/>
        <v>5489.7596234577441</v>
      </c>
      <c r="M75" s="112">
        <f t="shared" si="21"/>
        <v>13.90915018403161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0.1556289601637082</v>
      </c>
      <c r="G77" s="39">
        <v>1.0247655664371105</v>
      </c>
      <c r="H77" s="120">
        <v>19.884743882667063</v>
      </c>
      <c r="I77" s="120">
        <v>1.1554566523210674</v>
      </c>
      <c r="J77" s="120">
        <v>0.58761670788818676</v>
      </c>
      <c r="K77" s="120">
        <v>0.77529615737686985</v>
      </c>
      <c r="L77" s="120">
        <v>22.403113330658783</v>
      </c>
      <c r="M77" s="40">
        <v>6.2135046949219994E-2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0.21296453304770349</v>
      </c>
      <c r="G78" s="39">
        <v>13.003826222927636</v>
      </c>
      <c r="H78" s="120">
        <v>1516.4153808787214</v>
      </c>
      <c r="I78" s="120">
        <v>2170.0584879135604</v>
      </c>
      <c r="J78" s="120">
        <v>1028.4686432520966</v>
      </c>
      <c r="K78" s="120">
        <v>751.6997866584943</v>
      </c>
      <c r="L78" s="120">
        <v>5466.6422986997068</v>
      </c>
      <c r="M78" s="40">
        <v>13.847015136651267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2.977E-3</v>
      </c>
      <c r="G79" s="39">
        <v>0.10042953216500002</v>
      </c>
      <c r="H79" s="120">
        <v>4.6432168480799993E-2</v>
      </c>
      <c r="I79" s="120">
        <v>0.23575525242120002</v>
      </c>
      <c r="J79" s="120">
        <v>5.3926191021200012E-2</v>
      </c>
      <c r="K79" s="120">
        <v>5.1191919421199994E-2</v>
      </c>
      <c r="L79" s="120">
        <v>0.38730553134439999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1.5727295948000002E-3</v>
      </c>
      <c r="G80" s="39">
        <v>4.9916909406600013E-2</v>
      </c>
      <c r="H80" s="120">
        <v>2.9640396846000002E-2</v>
      </c>
      <c r="I80" s="120">
        <v>0.22771646909999996</v>
      </c>
      <c r="J80" s="120">
        <v>3.4832721778000009E-2</v>
      </c>
      <c r="K80" s="120">
        <v>3.4716308309999992E-2</v>
      </c>
      <c r="L80" s="120">
        <v>0.32690589603400005</v>
      </c>
      <c r="M80" s="40">
        <v>4.311242E-10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3.3277076000000003E-3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3.3277076000000003E-3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0.10771700000000001</v>
      </c>
      <c r="G88" s="17">
        <f t="shared" ref="G88:M88" si="25">SUM(G89:G114)</f>
        <v>1.8101440020661321</v>
      </c>
      <c r="H88" s="111">
        <f t="shared" si="25"/>
        <v>1.8986539872856429</v>
      </c>
      <c r="I88" s="111">
        <f t="shared" si="25"/>
        <v>7.1892461186907957</v>
      </c>
      <c r="J88" s="111">
        <f t="shared" si="25"/>
        <v>1.9944917626907892</v>
      </c>
      <c r="K88" s="111">
        <f t="shared" si="25"/>
        <v>1.1655691999179161</v>
      </c>
      <c r="L88" s="111">
        <f t="shared" si="25"/>
        <v>12.247961055348</v>
      </c>
      <c r="M88" s="112">
        <f t="shared" si="25"/>
        <v>1.7156039999999999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>
        <v>1.2959617094981691E-4</v>
      </c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0.63485117296000004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0.10771700000000001</v>
      </c>
      <c r="G99" s="39">
        <v>0.85426258732134497</v>
      </c>
      <c r="H99" s="120">
        <v>1.5221135800000016</v>
      </c>
      <c r="I99" s="120">
        <v>6.5567969600000096</v>
      </c>
      <c r="J99" s="120">
        <v>1.8031191640000028</v>
      </c>
      <c r="K99" s="120">
        <v>1.0069366760000014</v>
      </c>
      <c r="L99" s="120">
        <v>10.888966380000017</v>
      </c>
      <c r="M99" s="40">
        <v>1.7156039999999999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0.31337549023000011</v>
      </c>
      <c r="H107" s="120">
        <v>0.37645884000000002</v>
      </c>
      <c r="I107" s="120">
        <v>0.62485846</v>
      </c>
      <c r="J107" s="120">
        <v>0.18378190000000005</v>
      </c>
      <c r="K107" s="120">
        <v>0.14702551999999997</v>
      </c>
      <c r="L107" s="120">
        <v>1.3321247199999999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2.5429423800000001E-3</v>
      </c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7.6030653999999999E-4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4.2219064638370331E-3</v>
      </c>
      <c r="H114" s="120">
        <v>8.1567285641400005E-5</v>
      </c>
      <c r="I114" s="120">
        <v>7.5906986907862996E-3</v>
      </c>
      <c r="J114" s="120">
        <v>7.5906986907862996E-3</v>
      </c>
      <c r="K114" s="120">
        <v>1.16070039179147E-2</v>
      </c>
      <c r="L114" s="120">
        <v>2.6869955347983997E-2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0.48086022280621166</v>
      </c>
      <c r="G116" s="42">
        <f t="shared" ref="G116:M116" si="27">SUM(G88,G83,G75)</f>
        <v>15.992409940602478</v>
      </c>
      <c r="H116" s="122">
        <f t="shared" si="27"/>
        <v>1538.2748513140007</v>
      </c>
      <c r="I116" s="122">
        <f t="shared" si="27"/>
        <v>2178.8666624060934</v>
      </c>
      <c r="J116" s="122">
        <f t="shared" si="27"/>
        <v>1031.1395106354748</v>
      </c>
      <c r="K116" s="122">
        <f t="shared" si="27"/>
        <v>753.72656024352023</v>
      </c>
      <c r="L116" s="122">
        <f t="shared" si="27"/>
        <v>5502.0075845130923</v>
      </c>
      <c r="M116" s="43">
        <f t="shared" si="27"/>
        <v>15.624754184031609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1.5947676832271386E-4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1.5947676832271386E-4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9.8439970000000002E-2</v>
      </c>
      <c r="G128" s="17">
        <f t="shared" ref="G128:M128" si="31">SUM(G129:G138)</f>
        <v>56.118483228057173</v>
      </c>
      <c r="H128" s="111">
        <f t="shared" si="31"/>
        <v>1106.8520000000001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9328.7673290617367</v>
      </c>
      <c r="M128" s="112">
        <f t="shared" si="31"/>
        <v>22.036821709999998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1106.8520000000001</v>
      </c>
      <c r="I129" s="120"/>
      <c r="J129" s="120"/>
      <c r="K129" s="120"/>
      <c r="L129" s="120">
        <v>1106.8520000000001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3950.8885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1.8920079160000001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>
        <v>2.7657999999999999E-2</v>
      </c>
      <c r="G135" s="39">
        <v>25.931507999999997</v>
      </c>
      <c r="H135" s="120"/>
      <c r="I135" s="120"/>
      <c r="J135" s="120"/>
      <c r="K135" s="120"/>
      <c r="L135" s="120">
        <v>4149.0412799999995</v>
      </c>
      <c r="M135" s="40">
        <v>21.609589999999997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7.078197E-2</v>
      </c>
      <c r="G137" s="39">
        <v>30.186975228057179</v>
      </c>
      <c r="H137" s="120"/>
      <c r="I137" s="120"/>
      <c r="J137" s="120"/>
      <c r="K137" s="120"/>
      <c r="L137" s="120">
        <v>120.09354114573843</v>
      </c>
      <c r="M137" s="40">
        <v>0.42723170999999999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7.4701576900000024</v>
      </c>
      <c r="H140" s="111">
        <f t="shared" si="33"/>
        <v>1493.4142999999999</v>
      </c>
      <c r="I140" s="111">
        <f t="shared" si="33"/>
        <v>1483.5598</v>
      </c>
      <c r="J140" s="111">
        <f t="shared" si="33"/>
        <v>1483.5598</v>
      </c>
      <c r="K140" s="111">
        <f t="shared" si="33"/>
        <v>182.81310000000002</v>
      </c>
      <c r="L140" s="111">
        <f t="shared" si="33"/>
        <v>4643.3469999999998</v>
      </c>
      <c r="M140" s="112">
        <f t="shared" si="33"/>
        <v>7.7697689999999995E-4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1493.4142999999999</v>
      </c>
      <c r="I141" s="120">
        <v>1483.5598</v>
      </c>
      <c r="J141" s="120">
        <v>1483.5598</v>
      </c>
      <c r="K141" s="120">
        <v>182.81310000000002</v>
      </c>
      <c r="L141" s="120">
        <v>4643.3469999999998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7.4701576900000024</v>
      </c>
      <c r="H149" s="120"/>
      <c r="I149" s="120"/>
      <c r="J149" s="120"/>
      <c r="K149" s="120"/>
      <c r="L149" s="120"/>
      <c r="M149" s="40">
        <v>7.7697689999999995E-4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9.8439970000000002E-2</v>
      </c>
      <c r="G238" s="42">
        <f t="shared" ref="G238:M238" si="43">SUM(G228,G204,G173,G155,G140,G128,G121,G236)</f>
        <v>63.588800394825498</v>
      </c>
      <c r="H238" s="122">
        <f t="shared" si="43"/>
        <v>2600.2663000000002</v>
      </c>
      <c r="I238" s="122">
        <f t="shared" si="43"/>
        <v>1483.5598</v>
      </c>
      <c r="J238" s="122">
        <f t="shared" si="43"/>
        <v>1483.5598</v>
      </c>
      <c r="K238" s="122">
        <f t="shared" si="43"/>
        <v>182.81310000000002</v>
      </c>
      <c r="L238" s="122">
        <f t="shared" si="43"/>
        <v>13972.114329061736</v>
      </c>
      <c r="M238" s="43">
        <f t="shared" si="43"/>
        <v>22.037598686899997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0.51450000000000007</v>
      </c>
      <c r="I313" s="111">
        <f t="shared" si="65"/>
        <v>0.25969999999999993</v>
      </c>
      <c r="J313" s="111">
        <f t="shared" si="65"/>
        <v>0.25969999999999993</v>
      </c>
      <c r="K313" s="111">
        <f t="shared" si="65"/>
        <v>0.25969999999999993</v>
      </c>
      <c r="L313" s="111">
        <f t="shared" si="65"/>
        <v>1.2936000000000003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0.51450000000000007</v>
      </c>
      <c r="I319" s="113">
        <v>0.25969999999999993</v>
      </c>
      <c r="J319" s="113">
        <v>0.25969999999999993</v>
      </c>
      <c r="K319" s="113">
        <v>0.25969999999999993</v>
      </c>
      <c r="L319" s="113">
        <v>1.2936000000000003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2243.3068579999995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2243.3068579999995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1.9890000000000003E-3</v>
      </c>
      <c r="H336" s="111">
        <f t="shared" si="69"/>
        <v>2.2077899999999988</v>
      </c>
      <c r="I336" s="111">
        <f t="shared" si="69"/>
        <v>0.89505000000000001</v>
      </c>
      <c r="J336" s="111">
        <f t="shared" si="69"/>
        <v>0.89505000000000001</v>
      </c>
      <c r="K336" s="111">
        <f t="shared" si="69"/>
        <v>0.89505000000000001</v>
      </c>
      <c r="L336" s="111">
        <f t="shared" si="69"/>
        <v>4.8929400000000021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1.9890000000000003E-3</v>
      </c>
      <c r="H338" s="113">
        <v>2.2077899999999988</v>
      </c>
      <c r="I338" s="113">
        <v>0.89505000000000001</v>
      </c>
      <c r="J338" s="113">
        <v>0.89505000000000001</v>
      </c>
      <c r="K338" s="113">
        <v>0.89505000000000001</v>
      </c>
      <c r="L338" s="113">
        <v>4.8929400000000021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1.9890000000000003E-3</v>
      </c>
      <c r="H341" s="114">
        <f t="shared" si="71"/>
        <v>2.7222899999999988</v>
      </c>
      <c r="I341" s="114">
        <f t="shared" si="71"/>
        <v>1.1547499999999999</v>
      </c>
      <c r="J341" s="114">
        <f t="shared" si="71"/>
        <v>1.1547499999999999</v>
      </c>
      <c r="K341" s="114">
        <f t="shared" si="71"/>
        <v>1.1547499999999999</v>
      </c>
      <c r="L341" s="114">
        <f t="shared" si="71"/>
        <v>6.1865400000000026</v>
      </c>
      <c r="M341" s="28">
        <f t="shared" si="71"/>
        <v>2243.3068579999995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4.6371235045999999</v>
      </c>
      <c r="H346" s="111">
        <f t="shared" si="73"/>
        <v>129.19406712890003</v>
      </c>
      <c r="I346" s="111">
        <f t="shared" si="73"/>
        <v>170.68434002600003</v>
      </c>
      <c r="J346" s="111">
        <f t="shared" si="73"/>
        <v>103.47782021310002</v>
      </c>
      <c r="K346" s="111">
        <f t="shared" si="73"/>
        <v>168.22895939029999</v>
      </c>
      <c r="L346" s="111">
        <f t="shared" si="73"/>
        <v>571.58518675929986</v>
      </c>
      <c r="M346" s="112">
        <f t="shared" si="73"/>
        <v>0.97360899999999995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2.0057496301999995</v>
      </c>
      <c r="H347" s="113">
        <v>57.00447270090001</v>
      </c>
      <c r="I347" s="113">
        <v>76.025413103300011</v>
      </c>
      <c r="J347" s="113">
        <v>45.457623599300007</v>
      </c>
      <c r="K347" s="113">
        <v>75.212036346000005</v>
      </c>
      <c r="L347" s="113">
        <v>253.69954574979994</v>
      </c>
      <c r="M347" s="24">
        <v>0.42224500000000009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0.84231635500000013</v>
      </c>
      <c r="H348" s="113">
        <v>23.949621037400004</v>
      </c>
      <c r="I348" s="113">
        <v>32.057239053299995</v>
      </c>
      <c r="J348" s="113">
        <v>19.053417716900004</v>
      </c>
      <c r="K348" s="113">
        <v>31.810792889899989</v>
      </c>
      <c r="L348" s="113">
        <v>106.87107069770001</v>
      </c>
      <c r="M348" s="24">
        <v>0.17741900000000002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1.7890575193999998</v>
      </c>
      <c r="H349" s="113">
        <v>48.239973390600007</v>
      </c>
      <c r="I349" s="113">
        <v>62.601687869400017</v>
      </c>
      <c r="J349" s="113">
        <v>38.966778896900003</v>
      </c>
      <c r="K349" s="113">
        <v>61.2061301544</v>
      </c>
      <c r="L349" s="113">
        <v>211.01457031179996</v>
      </c>
      <c r="M349" s="24">
        <v>0.37394499999999992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0.24534383040000002</v>
      </c>
      <c r="H351" s="111">
        <f t="shared" si="75"/>
        <v>31.995650427299999</v>
      </c>
      <c r="I351" s="111">
        <f t="shared" si="75"/>
        <v>36.887902784800005</v>
      </c>
      <c r="J351" s="111">
        <f t="shared" si="75"/>
        <v>27.76490958929999</v>
      </c>
      <c r="K351" s="111">
        <f t="shared" si="75"/>
        <v>31.551980430099995</v>
      </c>
      <c r="L351" s="111">
        <f t="shared" si="75"/>
        <v>128.20044323070002</v>
      </c>
      <c r="M351" s="112">
        <f t="shared" si="75"/>
        <v>0.14358799999999999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0.10013599599999999</v>
      </c>
      <c r="H352" s="113">
        <v>14.2045323176</v>
      </c>
      <c r="I352" s="113">
        <v>16.389492448300004</v>
      </c>
      <c r="J352" s="113">
        <v>12.321722563999995</v>
      </c>
      <c r="K352" s="113">
        <v>14.029407750999999</v>
      </c>
      <c r="L352" s="113">
        <v>56.945155080800014</v>
      </c>
      <c r="M352" s="24">
        <v>6.313400000000001E-2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4.1391777399999996E-2</v>
      </c>
      <c r="H353" s="113">
        <v>6.2133421331000003</v>
      </c>
      <c r="I353" s="113">
        <v>7.1775878446999988</v>
      </c>
      <c r="J353" s="113">
        <v>5.3868235980999986</v>
      </c>
      <c r="K353" s="113">
        <v>6.1508302345999999</v>
      </c>
      <c r="L353" s="113">
        <v>24.928583809800003</v>
      </c>
      <c r="M353" s="24">
        <v>2.7817999999999999E-2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0.103816057</v>
      </c>
      <c r="H354" s="113">
        <v>11.577775976599996</v>
      </c>
      <c r="I354" s="113">
        <v>13.320822491800003</v>
      </c>
      <c r="J354" s="113">
        <v>10.056363427199999</v>
      </c>
      <c r="K354" s="113">
        <v>11.371742444499999</v>
      </c>
      <c r="L354" s="113">
        <v>46.326704340100001</v>
      </c>
      <c r="M354" s="24">
        <v>5.2636000000000002E-2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1.7544687861000001</v>
      </c>
      <c r="H356" s="111">
        <f t="shared" si="77"/>
        <v>25.0656947624</v>
      </c>
      <c r="I356" s="111">
        <f t="shared" si="77"/>
        <v>151.78670717069997</v>
      </c>
      <c r="J356" s="111">
        <f t="shared" si="77"/>
        <v>169.61120122329999</v>
      </c>
      <c r="K356" s="111">
        <f t="shared" si="77"/>
        <v>38.991080741000005</v>
      </c>
      <c r="L356" s="111">
        <f t="shared" si="77"/>
        <v>385.45468389759998</v>
      </c>
      <c r="M356" s="112">
        <f t="shared" si="77"/>
        <v>0.31612500000000004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1.2040622720000003</v>
      </c>
      <c r="H357" s="113">
        <v>17.2008895986</v>
      </c>
      <c r="I357" s="113">
        <v>104.16094256819999</v>
      </c>
      <c r="J357" s="113">
        <v>116.39268628219997</v>
      </c>
      <c r="K357" s="113">
        <v>26.756939375300007</v>
      </c>
      <c r="L357" s="113">
        <v>264.51145782389995</v>
      </c>
      <c r="M357" s="24">
        <v>0.21685400000000002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0.33948783029999996</v>
      </c>
      <c r="H358" s="113">
        <v>4.849826146699999</v>
      </c>
      <c r="I358" s="113">
        <v>29.368391665499999</v>
      </c>
      <c r="J358" s="113">
        <v>32.81715692529999</v>
      </c>
      <c r="K358" s="113">
        <v>7.5441740053999968</v>
      </c>
      <c r="L358" s="113">
        <v>74.579548743199979</v>
      </c>
      <c r="M358" s="24">
        <v>6.1098E-2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0.21091868379999998</v>
      </c>
      <c r="H359" s="113">
        <v>3.0149790171000008</v>
      </c>
      <c r="I359" s="113">
        <v>18.257372937</v>
      </c>
      <c r="J359" s="113">
        <v>20.4013580158</v>
      </c>
      <c r="K359" s="113">
        <v>4.6899673602999989</v>
      </c>
      <c r="L359" s="113">
        <v>46.363677330500003</v>
      </c>
      <c r="M359" s="24">
        <v>3.8173000000000006E-2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7.315653879999999E-2</v>
      </c>
      <c r="H361" s="111">
        <v>1.1147663060999999</v>
      </c>
      <c r="I361" s="111">
        <v>2.0437382276</v>
      </c>
      <c r="J361" s="111">
        <v>0.69672894129999996</v>
      </c>
      <c r="K361" s="111">
        <v>2.3921026983000004</v>
      </c>
      <c r="L361" s="111">
        <v>6.247336173399999</v>
      </c>
      <c r="M361" s="112">
        <v>7.3157000000000014E-2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0.27569297819999999</v>
      </c>
      <c r="H363" s="111">
        <f t="shared" si="79"/>
        <v>4.2010358576</v>
      </c>
      <c r="I363" s="111">
        <f t="shared" si="79"/>
        <v>7.7018990718999998</v>
      </c>
      <c r="J363" s="111">
        <f t="shared" si="79"/>
        <v>2.6256474109000001</v>
      </c>
      <c r="K363" s="111">
        <f t="shared" si="79"/>
        <v>9.0147227778999977</v>
      </c>
      <c r="L363" s="111">
        <f t="shared" si="79"/>
        <v>23.543305120700001</v>
      </c>
      <c r="M363" s="112">
        <f t="shared" si="79"/>
        <v>0.27569100000000002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4.7898374699999996E-2</v>
      </c>
      <c r="H364" s="113">
        <v>0.72987999329999986</v>
      </c>
      <c r="I364" s="113">
        <v>1.3381133210000002</v>
      </c>
      <c r="J364" s="113">
        <v>0.45617499570000003</v>
      </c>
      <c r="K364" s="113">
        <v>1.5662008192999997</v>
      </c>
      <c r="L364" s="113">
        <v>4.0903691299999991</v>
      </c>
      <c r="M364" s="24">
        <v>4.7897000000000016E-2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2.0118214199999998E-2</v>
      </c>
      <c r="H365" s="113">
        <v>0.30656326480000007</v>
      </c>
      <c r="I365" s="113">
        <v>0.56203265199999997</v>
      </c>
      <c r="J365" s="113">
        <v>0.19160204040000001</v>
      </c>
      <c r="K365" s="113">
        <v>0.65783367209999988</v>
      </c>
      <c r="L365" s="113">
        <v>1.7180316305999999</v>
      </c>
      <c r="M365" s="24">
        <v>2.0118999999999995E-2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0.20767638929999999</v>
      </c>
      <c r="H366" s="113">
        <v>3.1645925995000002</v>
      </c>
      <c r="I366" s="113">
        <v>5.8017530988999999</v>
      </c>
      <c r="J366" s="113">
        <v>1.9778703747999999</v>
      </c>
      <c r="K366" s="113">
        <v>6.7906882864999991</v>
      </c>
      <c r="L366" s="113">
        <v>17.734904360100003</v>
      </c>
      <c r="M366" s="24">
        <v>0.207675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5.8559957471000006</v>
      </c>
      <c r="I370" s="111">
        <v>0.3037190884</v>
      </c>
      <c r="J370" s="111">
        <v>0.44834722639999991</v>
      </c>
      <c r="K370" s="111"/>
      <c r="L370" s="111">
        <v>6.6080620619999992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6.9857856380999994</v>
      </c>
      <c r="H374" s="114">
        <f t="shared" si="81"/>
        <v>197.42721022940003</v>
      </c>
      <c r="I374" s="114">
        <f t="shared" si="81"/>
        <v>369.40830636940001</v>
      </c>
      <c r="J374" s="114">
        <f t="shared" si="81"/>
        <v>304.62465460430002</v>
      </c>
      <c r="K374" s="114">
        <f t="shared" si="81"/>
        <v>250.17884603759998</v>
      </c>
      <c r="L374" s="114">
        <f t="shared" si="81"/>
        <v>1121.6390172437</v>
      </c>
      <c r="M374" s="28">
        <f t="shared" si="81"/>
        <v>1.78217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2.846E-3</v>
      </c>
      <c r="G379" s="17">
        <v>6.9514506775000002E-3</v>
      </c>
      <c r="H379" s="111">
        <v>0.16639308209999998</v>
      </c>
      <c r="I379" s="111">
        <v>0.54244690029999987</v>
      </c>
      <c r="J379" s="111">
        <v>0.52926814659999988</v>
      </c>
      <c r="K379" s="111">
        <v>5.03784812515</v>
      </c>
      <c r="L379" s="111">
        <v>6.2759562536499978</v>
      </c>
      <c r="M379" s="112">
        <v>1.8829999999999997E-3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4.9920680429999999E-3</v>
      </c>
      <c r="H381" s="111">
        <f t="shared" si="83"/>
        <v>3.0878771399999998</v>
      </c>
      <c r="I381" s="111">
        <f t="shared" si="83"/>
        <v>5.1464618999999985</v>
      </c>
      <c r="J381" s="111">
        <f t="shared" si="83"/>
        <v>3.5407657871999989</v>
      </c>
      <c r="K381" s="111">
        <f t="shared" si="83"/>
        <v>0.81314098020000003</v>
      </c>
      <c r="L381" s="111">
        <f t="shared" si="83"/>
        <v>12.588245807400003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2.8219176949999996E-4</v>
      </c>
      <c r="H382" s="113">
        <v>0.17455161000000002</v>
      </c>
      <c r="I382" s="113">
        <v>0.29091935000000002</v>
      </c>
      <c r="J382" s="113">
        <v>0.20015251280000002</v>
      </c>
      <c r="K382" s="113">
        <v>4.5965257300000013E-2</v>
      </c>
      <c r="L382" s="113">
        <v>0.71158873010000001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4.7098762734999996E-3</v>
      </c>
      <c r="H384" s="113">
        <v>2.9133255299999998</v>
      </c>
      <c r="I384" s="113">
        <v>4.8555425499999982</v>
      </c>
      <c r="J384" s="113">
        <v>3.340613274399999</v>
      </c>
      <c r="K384" s="113">
        <v>0.76717572290000002</v>
      </c>
      <c r="L384" s="113">
        <v>11.876657077300003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0.64231000000000005</v>
      </c>
      <c r="G392" s="17">
        <f t="shared" ref="G392:M392" si="87">SUM(G393:G395)</f>
        <v>1.7416740726810001</v>
      </c>
      <c r="H392" s="111">
        <f t="shared" si="87"/>
        <v>20.374831887400003</v>
      </c>
      <c r="I392" s="111">
        <f t="shared" si="87"/>
        <v>116.264159437</v>
      </c>
      <c r="J392" s="111">
        <f t="shared" si="87"/>
        <v>87.484159437000002</v>
      </c>
      <c r="K392" s="111">
        <f t="shared" si="87"/>
        <v>28.8944159437</v>
      </c>
      <c r="L392" s="111">
        <f t="shared" si="87"/>
        <v>253.01756670510002</v>
      </c>
      <c r="M392" s="112">
        <f t="shared" si="87"/>
        <v>1.754178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0.172538</v>
      </c>
      <c r="G393" s="23">
        <v>0.37931601201999998</v>
      </c>
      <c r="H393" s="113">
        <v>4.9254771080000008</v>
      </c>
      <c r="I393" s="113">
        <v>26.667385540000005</v>
      </c>
      <c r="J393" s="113">
        <v>22.58738554</v>
      </c>
      <c r="K393" s="113">
        <v>5.1147385539999997</v>
      </c>
      <c r="L393" s="113">
        <v>59.294986742000006</v>
      </c>
      <c r="M393" s="24">
        <v>0.28738599999999997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6.2718999999999997E-2</v>
      </c>
      <c r="G394" s="23">
        <v>0.10192287827800002</v>
      </c>
      <c r="H394" s="113">
        <v>1.5680442812000004</v>
      </c>
      <c r="I394" s="113">
        <v>7.8402214060000013</v>
      </c>
      <c r="J394" s="113">
        <v>7.8402214060000013</v>
      </c>
      <c r="K394" s="113">
        <v>0.78402214060000019</v>
      </c>
      <c r="L394" s="113">
        <v>18.032509233799999</v>
      </c>
      <c r="M394" s="24">
        <v>2.9796E-2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0.40705300000000005</v>
      </c>
      <c r="G395" s="23">
        <v>1.260435182383</v>
      </c>
      <c r="H395" s="113">
        <v>13.881310498200001</v>
      </c>
      <c r="I395" s="113">
        <v>81.756552490999994</v>
      </c>
      <c r="J395" s="113">
        <v>57.056552490999998</v>
      </c>
      <c r="K395" s="113">
        <v>22.9956552491</v>
      </c>
      <c r="L395" s="113">
        <v>175.6900707293</v>
      </c>
      <c r="M395" s="24">
        <v>1.4369959999999999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</v>
      </c>
      <c r="I397" s="111">
        <f t="shared" si="89"/>
        <v>0</v>
      </c>
      <c r="J397" s="111">
        <f t="shared" si="89"/>
        <v>0</v>
      </c>
      <c r="K397" s="111">
        <f t="shared" si="89"/>
        <v>7.4217198479722066</v>
      </c>
      <c r="L397" s="111">
        <f t="shared" si="89"/>
        <v>7.4217198479722066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0</v>
      </c>
      <c r="I398" s="113">
        <v>0</v>
      </c>
      <c r="J398" s="113">
        <v>0</v>
      </c>
      <c r="K398" s="113">
        <v>1.0915617395668693</v>
      </c>
      <c r="L398" s="113">
        <v>1.0915617395668693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0</v>
      </c>
      <c r="I399" s="113">
        <v>0</v>
      </c>
      <c r="J399" s="113">
        <v>0</v>
      </c>
      <c r="K399" s="113">
        <v>1.6325998302791789</v>
      </c>
      <c r="L399" s="113">
        <v>1.6325998302791789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0</v>
      </c>
      <c r="I400" s="113">
        <v>0</v>
      </c>
      <c r="J400" s="113">
        <v>0</v>
      </c>
      <c r="K400" s="113">
        <v>1.0531175583794681</v>
      </c>
      <c r="L400" s="113">
        <v>1.0531175583794681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0</v>
      </c>
      <c r="I401" s="113">
        <v>0</v>
      </c>
      <c r="J401" s="113">
        <v>0</v>
      </c>
      <c r="K401" s="113">
        <v>3.6444407197466901</v>
      </c>
      <c r="L401" s="113">
        <v>3.6444407197466901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49.10907000000001</v>
      </c>
      <c r="I403" s="111">
        <v>81.848450000000014</v>
      </c>
      <c r="J403" s="111">
        <v>56.31173359999999</v>
      </c>
      <c r="K403" s="111">
        <v>12.932055099999998</v>
      </c>
      <c r="L403" s="111">
        <v>200.20130869999994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0.77786000000000011</v>
      </c>
      <c r="I405" s="111">
        <v>1.1375800000000003</v>
      </c>
      <c r="J405" s="111">
        <v>0.82363920000000002</v>
      </c>
      <c r="K405" s="111">
        <v>0.18914969999999998</v>
      </c>
      <c r="L405" s="111">
        <v>2.9282288999999992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23.941860000000009</v>
      </c>
      <c r="I407" s="111">
        <v>39.903100000000016</v>
      </c>
      <c r="J407" s="111">
        <v>27.453332799999995</v>
      </c>
      <c r="K407" s="111">
        <v>6.3046897999999985</v>
      </c>
      <c r="L407" s="111">
        <v>97.60298259999999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/>
      <c r="I411" s="111"/>
      <c r="J411" s="111"/>
      <c r="K411" s="111"/>
      <c r="L411" s="111"/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0.64515600000000006</v>
      </c>
      <c r="G413" s="27">
        <f t="shared" ref="G413:M413" si="91">SUM(G411,G409,G407,G405,G403,G397,G392,G386,G381,G379)</f>
        <v>1.7536175914015</v>
      </c>
      <c r="H413" s="114">
        <f t="shared" si="91"/>
        <v>97.457892109500037</v>
      </c>
      <c r="I413" s="114">
        <f t="shared" si="91"/>
        <v>244.84219823730001</v>
      </c>
      <c r="J413" s="114">
        <f t="shared" si="91"/>
        <v>176.14289897079999</v>
      </c>
      <c r="K413" s="114">
        <f t="shared" si="91"/>
        <v>61.593019497022205</v>
      </c>
      <c r="L413" s="114">
        <f t="shared" si="91"/>
        <v>580.03600881412206</v>
      </c>
      <c r="M413" s="28">
        <f t="shared" si="91"/>
        <v>1.7560610000000001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2.6958000440000003</v>
      </c>
      <c r="G418" s="17">
        <f t="shared" ref="G418:M418" si="93">SUM(G419:G427)</f>
        <v>502.06018904255006</v>
      </c>
      <c r="H418" s="111">
        <f t="shared" si="93"/>
        <v>1.289995227390168</v>
      </c>
      <c r="I418" s="111">
        <f t="shared" si="93"/>
        <v>2.707963258068065</v>
      </c>
      <c r="J418" s="111">
        <f t="shared" si="93"/>
        <v>1.4602610126405369</v>
      </c>
      <c r="K418" s="111">
        <f t="shared" si="93"/>
        <v>1.7575461092233098</v>
      </c>
      <c r="L418" s="111">
        <f t="shared" si="93"/>
        <v>7.2157656073119911</v>
      </c>
      <c r="M418" s="112">
        <f t="shared" si="93"/>
        <v>0.75595133999999997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1.499574</v>
      </c>
      <c r="G419" s="23">
        <v>262.37546353840003</v>
      </c>
      <c r="H419" s="113">
        <v>1.2693813978156381</v>
      </c>
      <c r="I419" s="113">
        <v>2.7049913115942452</v>
      </c>
      <c r="J419" s="113">
        <v>1.4356099137786069</v>
      </c>
      <c r="K419" s="113">
        <v>1.7534194348675096</v>
      </c>
      <c r="L419" s="113">
        <v>7.1634020580560005</v>
      </c>
      <c r="M419" s="24">
        <v>0.37489400000000001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113"/>
      <c r="I420" s="113"/>
      <c r="J420" s="113"/>
      <c r="K420" s="113"/>
      <c r="L420" s="113"/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0.18722204400000003</v>
      </c>
      <c r="G423" s="23">
        <v>185.23065950415003</v>
      </c>
      <c r="H423" s="113">
        <v>2.0542305519810004E-2</v>
      </c>
      <c r="I423" s="113">
        <v>2.8195321301700002E-3</v>
      </c>
      <c r="J423" s="113">
        <v>2.4570208562909999E-2</v>
      </c>
      <c r="K423" s="113">
        <v>4.0279030431000003E-3</v>
      </c>
      <c r="L423" s="113">
        <v>5.1959949255989991E-2</v>
      </c>
      <c r="M423" s="24">
        <v>0.17925533999999999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1.009004</v>
      </c>
      <c r="G425" s="23">
        <v>28.252000000000002</v>
      </c>
      <c r="H425" s="113">
        <v>7.1524054720000031E-5</v>
      </c>
      <c r="I425" s="113">
        <v>1.5241434365000003E-4</v>
      </c>
      <c r="J425" s="113">
        <v>8.0890299020000011E-5</v>
      </c>
      <c r="K425" s="113">
        <v>9.8771312699999974E-5</v>
      </c>
      <c r="L425" s="113">
        <v>4.036E-4</v>
      </c>
      <c r="M425" s="24">
        <v>0.20180200000000001</v>
      </c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26.202065999999995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41.671708251715053</v>
      </c>
      <c r="H434" s="111">
        <v>23.336179957140395</v>
      </c>
      <c r="I434" s="111">
        <v>43.755337419638238</v>
      </c>
      <c r="J434" s="111">
        <v>99.178764817846684</v>
      </c>
      <c r="K434" s="111">
        <v>0</v>
      </c>
      <c r="L434" s="111">
        <v>166.27028219462528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2.3119999999999994E-3</v>
      </c>
      <c r="G436" s="17">
        <f t="shared" ref="G436:M436" si="97">SUM(G437:G438)</f>
        <v>4.1615127000000003E-4</v>
      </c>
      <c r="H436" s="111">
        <f t="shared" si="97"/>
        <v>2.0345173200000008E-4</v>
      </c>
      <c r="I436" s="111">
        <f t="shared" si="97"/>
        <v>1.1112780209999999E-4</v>
      </c>
      <c r="J436" s="111">
        <f t="shared" si="97"/>
        <v>9.9259784400000038E-5</v>
      </c>
      <c r="K436" s="111">
        <f t="shared" si="97"/>
        <v>1.0773693989999999E-4</v>
      </c>
      <c r="L436" s="111">
        <f t="shared" si="97"/>
        <v>5.2157625840000001E-4</v>
      </c>
      <c r="M436" s="112">
        <f t="shared" si="97"/>
        <v>6.323000000000004E-3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2.3119999999999994E-3</v>
      </c>
      <c r="G437" s="23">
        <v>4.1615127000000003E-4</v>
      </c>
      <c r="H437" s="113">
        <v>2.0345173200000008E-4</v>
      </c>
      <c r="I437" s="113">
        <v>1.1112780209999999E-4</v>
      </c>
      <c r="J437" s="113">
        <v>9.9259784400000038E-5</v>
      </c>
      <c r="K437" s="113">
        <v>1.0773693989999999E-4</v>
      </c>
      <c r="L437" s="113">
        <v>5.2157625840000001E-4</v>
      </c>
      <c r="M437" s="24">
        <v>6.323000000000004E-3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2.6981120440000002</v>
      </c>
      <c r="G449" s="27">
        <f t="shared" ref="G449:M449" si="101">SUM(G440,G436,G434,G429,G418)</f>
        <v>543.73231344553517</v>
      </c>
      <c r="H449" s="114">
        <f t="shared" si="101"/>
        <v>24.626378636262562</v>
      </c>
      <c r="I449" s="114">
        <f t="shared" si="101"/>
        <v>46.4634118055084</v>
      </c>
      <c r="J449" s="114">
        <f t="shared" si="101"/>
        <v>100.63912509027163</v>
      </c>
      <c r="K449" s="114">
        <f t="shared" si="101"/>
        <v>1.7576538461632099</v>
      </c>
      <c r="L449" s="114">
        <f t="shared" si="101"/>
        <v>173.48656937819567</v>
      </c>
      <c r="M449" s="28">
        <f t="shared" si="101"/>
        <v>0.76227433999999994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2.7974634714322999</v>
      </c>
      <c r="H470" s="111">
        <f t="shared" si="107"/>
        <v>8876.3044703016221</v>
      </c>
      <c r="I470" s="111">
        <f t="shared" si="107"/>
        <v>9982.8146786139787</v>
      </c>
      <c r="J470" s="111">
        <f t="shared" si="107"/>
        <v>4303.1825266816068</v>
      </c>
      <c r="K470" s="111">
        <f t="shared" si="107"/>
        <v>3721.1784286124871</v>
      </c>
      <c r="L470" s="111">
        <f t="shared" si="107"/>
        <v>26883.480104209688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>
        <v>1.8498939000614176</v>
      </c>
      <c r="H471" s="113">
        <v>8131.514787204108</v>
      </c>
      <c r="I471" s="113">
        <v>7903.8470390262655</v>
      </c>
      <c r="J471" s="113">
        <v>3416.2574078784619</v>
      </c>
      <c r="K471" s="113">
        <v>3084.4116766512543</v>
      </c>
      <c r="L471" s="113">
        <v>22536.030910760084</v>
      </c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>
        <v>1.4284462567391303E-4</v>
      </c>
      <c r="H472" s="113">
        <v>0.11227587577969564</v>
      </c>
      <c r="I472" s="113">
        <v>0.31340110872856536</v>
      </c>
      <c r="J472" s="113">
        <v>0.13370256963078261</v>
      </c>
      <c r="K472" s="113">
        <v>9.5991588452869564E-2</v>
      </c>
      <c r="L472" s="113">
        <v>0.65537114259191309</v>
      </c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>
        <v>0.55932859370890931</v>
      </c>
      <c r="H473" s="113">
        <v>439.63227465520242</v>
      </c>
      <c r="I473" s="113">
        <v>1227.1669345973469</v>
      </c>
      <c r="J473" s="113">
        <v>523.53156371153898</v>
      </c>
      <c r="K473" s="113">
        <v>375.86881497238693</v>
      </c>
      <c r="L473" s="113">
        <v>2566.199587936474</v>
      </c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>
        <v>1.6517427684E-2</v>
      </c>
      <c r="H474" s="113">
        <v>12.982698159623999</v>
      </c>
      <c r="I474" s="113">
        <v>36.239236338695996</v>
      </c>
      <c r="J474" s="113">
        <v>15.460312312224</v>
      </c>
      <c r="K474" s="113">
        <v>11.099711403648</v>
      </c>
      <c r="L474" s="113">
        <v>75.781958214192002</v>
      </c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0.37158070535229881</v>
      </c>
      <c r="H475" s="113">
        <v>292.06243440690673</v>
      </c>
      <c r="I475" s="113">
        <v>815.24806754294355</v>
      </c>
      <c r="J475" s="113">
        <v>347.79954020975157</v>
      </c>
      <c r="K475" s="113">
        <v>249.70223399674478</v>
      </c>
      <c r="L475" s="113">
        <v>1704.8122761563466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56.121542999999996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56.121542999999996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56.121542999999996</v>
      </c>
      <c r="G526" s="27">
        <f t="shared" ref="G526:M526" si="117">SUM(G520,G514,G497,G477,G470,G462,G454)</f>
        <v>2.7974634714322999</v>
      </c>
      <c r="H526" s="114">
        <f t="shared" si="117"/>
        <v>8876.3044703016221</v>
      </c>
      <c r="I526" s="114">
        <f t="shared" si="117"/>
        <v>9982.8146786139787</v>
      </c>
      <c r="J526" s="114">
        <f t="shared" si="117"/>
        <v>4303.1825266816068</v>
      </c>
      <c r="K526" s="114">
        <f t="shared" si="117"/>
        <v>3721.1784286124871</v>
      </c>
      <c r="L526" s="114">
        <f t="shared" si="117"/>
        <v>26883.480104209688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1995&amp;CTOTAL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1191793.8909391603</v>
      </c>
      <c r="E4" s="159">
        <f>ACIDIFICADORES!G43</f>
        <v>291260.91880563833</v>
      </c>
      <c r="F4" s="159">
        <f>ACIDIFICADORES!H43</f>
        <v>1704.6766464166255</v>
      </c>
      <c r="G4" s="159">
        <f>ACIDIFICADORES!I43</f>
        <v>1636.6800857386481</v>
      </c>
      <c r="H4" s="159">
        <f>ACIDIFICADORES!J43</f>
        <v>22646.618506824205</v>
      </c>
      <c r="I4" s="159">
        <f>ACIDIFICADORES!K43</f>
        <v>85494.383617144442</v>
      </c>
      <c r="J4" s="159">
        <f>ACIDIFICADORES!L43</f>
        <v>1490.4875919183924</v>
      </c>
      <c r="K4" s="159">
        <f>ACIDIFICADORES!M43</f>
        <v>82.706999999999994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26774.2487</v>
      </c>
      <c r="E5" s="164">
        <f>ACIDIFICADORES!G70</f>
        <v>39455.384325999999</v>
      </c>
      <c r="F5" s="164">
        <f>ACIDIFICADORES!H70</f>
        <v>43497.598997000008</v>
      </c>
      <c r="G5" s="164">
        <f>ACIDIFICADORES!I70</f>
        <v>30944.698144000002</v>
      </c>
      <c r="H5" s="164">
        <f>ACIDIFICADORES!J70</f>
        <v>381196.12546099996</v>
      </c>
      <c r="I5" s="164">
        <f>ACIDIFICADORES!K70</f>
        <v>20933.331167999993</v>
      </c>
      <c r="J5" s="164">
        <f>ACIDIFICADORES!L70</f>
        <v>446.52178500000002</v>
      </c>
      <c r="K5" s="164">
        <f>ACIDIFICADORES!M70</f>
        <v>5336.9722699999993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398575.80341394962</v>
      </c>
      <c r="E6" s="164">
        <f>ACIDIFICADORES!G116</f>
        <v>160062.82251572429</v>
      </c>
      <c r="F6" s="164">
        <f>ACIDIFICADORES!H116</f>
        <v>20537.359831209469</v>
      </c>
      <c r="G6" s="164">
        <f>ACIDIFICADORES!I116</f>
        <v>11265.618035562195</v>
      </c>
      <c r="H6" s="164">
        <f>ACIDIFICADORES!J116</f>
        <v>202748.94822830058</v>
      </c>
      <c r="I6" s="164">
        <f>ACIDIFICADORES!K116</f>
        <v>56556.641446296751</v>
      </c>
      <c r="J6" s="164">
        <f>ACIDIFICADORES!L116</f>
        <v>629.73651693189674</v>
      </c>
      <c r="K6" s="164">
        <f>ACIDIFICADORES!M116</f>
        <v>1200.4011993058959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66367.773009982615</v>
      </c>
      <c r="E7" s="164">
        <f>ACIDIFICADORES!G238</f>
        <v>10073.85368133575</v>
      </c>
      <c r="F7" s="164">
        <f>ACIDIFICADORES!H238</f>
        <v>35128.366561668008</v>
      </c>
      <c r="G7" s="164">
        <f>ACIDIFICADORES!I238</f>
        <v>4765.2638918976472</v>
      </c>
      <c r="H7" s="164">
        <f>ACIDIFICADORES!J238</f>
        <v>159318.93853911836</v>
      </c>
      <c r="I7" s="164">
        <f>ACIDIFICADORES!K238</f>
        <v>22380.395302888806</v>
      </c>
      <c r="J7" s="164">
        <f>ACIDIFICADORES!L238</f>
        <v>8198.269040567342</v>
      </c>
      <c r="K7" s="164">
        <f>ACIDIFICADORES!M238</f>
        <v>2844.0635059061869</v>
      </c>
      <c r="L7" s="164">
        <f>ACIDIFICADORES!N238</f>
        <v>0</v>
      </c>
      <c r="M7" s="164">
        <f>ACIDIFICADORES!O238</f>
        <v>4915360.0040424</v>
      </c>
      <c r="N7" s="165">
        <f>ACIDIFICADORES!P238</f>
        <v>948228.66182197595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48406.130127690849</v>
      </c>
      <c r="G8" s="164">
        <f>ACIDIFICADORES!I272</f>
        <v>53247.856507926139</v>
      </c>
      <c r="H8" s="164">
        <f>ACIDIFICADORES!J272</f>
        <v>0</v>
      </c>
      <c r="I8" s="164">
        <f>ACIDIFICADORES!K272</f>
        <v>56.524038641455576</v>
      </c>
      <c r="J8" s="164">
        <f>ACIDIFICADORES!L272</f>
        <v>0.54664154406649201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5.7753459999999999</v>
      </c>
      <c r="E9" s="164">
        <f>ACIDIFICADORES!G341</f>
        <v>36.299216000000001</v>
      </c>
      <c r="F9" s="164">
        <f>ACIDIFICADORES!H341</f>
        <v>368430.56708800001</v>
      </c>
      <c r="G9" s="164">
        <f>ACIDIFICADORES!I341</f>
        <v>0</v>
      </c>
      <c r="H9" s="164">
        <f>ACIDIFICADORES!J341</f>
        <v>1109.6124220000004</v>
      </c>
      <c r="I9" s="164">
        <f>ACIDIFICADORES!K341</f>
        <v>0</v>
      </c>
      <c r="J9" s="164">
        <f>ACIDIFICADORES!L341</f>
        <v>2450.8933219999999</v>
      </c>
      <c r="K9" s="164">
        <f>ACIDIFICADORES!M341</f>
        <v>153.61588100000006</v>
      </c>
      <c r="L9" s="164">
        <f>ACIDIFICADORES!N341</f>
        <v>102876.98407050002</v>
      </c>
      <c r="M9" s="164">
        <f>ACIDIFICADORES!O341</f>
        <v>842.80850804999977</v>
      </c>
      <c r="N9" s="165">
        <f>ACIDIFICADORES!P341</f>
        <v>65.963908000000018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55139.824496999994</v>
      </c>
      <c r="E10" s="164">
        <f>ACIDIFICADORES!G374</f>
        <v>539776.61956699996</v>
      </c>
      <c r="F10" s="164">
        <f>ACIDIFICADORES!H374</f>
        <v>273550.17188200005</v>
      </c>
      <c r="G10" s="164">
        <f>ACIDIFICADORES!I374</f>
        <v>13996.096072</v>
      </c>
      <c r="H10" s="164">
        <f>ACIDIFICADORES!J374</f>
        <v>1707862.3983199997</v>
      </c>
      <c r="I10" s="164">
        <f>ACIDIFICADORES!K374</f>
        <v>60511.248184999997</v>
      </c>
      <c r="J10" s="164">
        <f>ACIDIFICADORES!L374</f>
        <v>4697.4347179999986</v>
      </c>
      <c r="K10" s="164">
        <f>ACIDIFICADORES!M374</f>
        <v>2750.7742390000003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284021.11293508776</v>
      </c>
      <c r="E11" s="164">
        <f>ACIDIFICADORES!G413</f>
        <v>518294.6038480929</v>
      </c>
      <c r="F11" s="164">
        <f>ACIDIFICADORES!H413</f>
        <v>28768.903211880428</v>
      </c>
      <c r="G11" s="164">
        <f>ACIDIFICADORES!I413</f>
        <v>2309.527251752741</v>
      </c>
      <c r="H11" s="164">
        <f>ACIDIFICADORES!J413</f>
        <v>79269.568154455963</v>
      </c>
      <c r="I11" s="164">
        <f>ACIDIFICADORES!K413</f>
        <v>35935.621278891158</v>
      </c>
      <c r="J11" s="164">
        <f>ACIDIFICADORES!L413</f>
        <v>1066.4092170999068</v>
      </c>
      <c r="K11" s="164">
        <f>ACIDIFICADORES!M413</f>
        <v>60.64324899999999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25183.505712327751</v>
      </c>
      <c r="E12" s="164">
        <f>ACIDIFICADORES!G449</f>
        <v>25362.298309650003</v>
      </c>
      <c r="F12" s="164">
        <f>ACIDIFICADORES!H449</f>
        <v>9033.3149780650019</v>
      </c>
      <c r="G12" s="164">
        <f>ACIDIFICADORES!I449</f>
        <v>483909.24086920434</v>
      </c>
      <c r="H12" s="164">
        <f>ACIDIFICADORES!J449</f>
        <v>266840.77302556002</v>
      </c>
      <c r="I12" s="164">
        <f>ACIDIFICADORES!K449</f>
        <v>570.20491487999993</v>
      </c>
      <c r="J12" s="164">
        <f>ACIDIFICADORES!L449</f>
        <v>3406.0579847190002</v>
      </c>
      <c r="K12" s="164">
        <f>ACIDIFICADORES!M449</f>
        <v>7545.3977439999981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1991.7148830000003</v>
      </c>
      <c r="E13" s="164">
        <f>ACIDIFICADORES!G526</f>
        <v>86760.434922</v>
      </c>
      <c r="F13" s="164">
        <f>ACIDIFICADORES!H526</f>
        <v>121399.27981199999</v>
      </c>
      <c r="G13" s="164">
        <f>ACIDIFICADORES!I526</f>
        <v>898532.44847099972</v>
      </c>
      <c r="H13" s="164">
        <f>ACIDIFICADORES!J526</f>
        <v>388957.50455599994</v>
      </c>
      <c r="I13" s="164">
        <f>ACIDIFICADORES!K526</f>
        <v>428.3600449999999</v>
      </c>
      <c r="J13" s="164">
        <f>ACIDIFICADORES!L526</f>
        <v>25618.141384999995</v>
      </c>
      <c r="K13" s="164">
        <f>ACIDIFICADORES!M526</f>
        <v>475292.494481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3237.1821599999994</v>
      </c>
      <c r="E14" s="164">
        <f>ACIDIFICADORES!G653</f>
        <v>16267.357520000001</v>
      </c>
      <c r="F14" s="164">
        <f>ACIDIFICADORES!H653</f>
        <v>43155.756159999997</v>
      </c>
      <c r="G14" s="164">
        <f>ACIDIFICADORES!I653</f>
        <v>9207.4958770000012</v>
      </c>
      <c r="H14" s="164">
        <f>ACIDIFICADORES!J653</f>
        <v>467632.74301999994</v>
      </c>
      <c r="I14" s="164">
        <f>ACIDIFICADORES!K653</f>
        <v>0</v>
      </c>
      <c r="J14" s="164">
        <f>ACIDIFICADORES!L653</f>
        <v>2295.0540939999996</v>
      </c>
      <c r="K14" s="164">
        <f>ACIDIFICADORES!M653</f>
        <v>3638.1527100000012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2053090.8315965084</v>
      </c>
      <c r="E15" s="168">
        <f t="shared" si="0"/>
        <v>1687350.5927114412</v>
      </c>
      <c r="F15" s="168">
        <f t="shared" si="0"/>
        <v>993612.12529593043</v>
      </c>
      <c r="G15" s="168">
        <f t="shared" si="0"/>
        <v>1509814.9252060815</v>
      </c>
      <c r="H15" s="168">
        <f t="shared" si="0"/>
        <v>3677583.230233259</v>
      </c>
      <c r="I15" s="168">
        <f t="shared" si="0"/>
        <v>282866.7099967426</v>
      </c>
      <c r="J15" s="168">
        <f t="shared" si="0"/>
        <v>50299.552296780595</v>
      </c>
      <c r="K15" s="168">
        <f t="shared" si="0"/>
        <v>498905.22227921209</v>
      </c>
      <c r="L15" s="168">
        <f t="shared" si="0"/>
        <v>102876.98407050002</v>
      </c>
      <c r="M15" s="168">
        <f t="shared" si="0"/>
        <v>4916202.8125504497</v>
      </c>
      <c r="N15" s="169">
        <f t="shared" si="0"/>
        <v>948294.62572997599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4386.8900991066257</v>
      </c>
      <c r="E20" s="159">
        <f>'METALES PESADOS'!G43</f>
        <v>2835.6031290176106</v>
      </c>
      <c r="F20" s="159">
        <f>'METALES PESADOS'!H43</f>
        <v>10279.14941717369</v>
      </c>
      <c r="G20" s="159">
        <f>'METALES PESADOS'!I43</f>
        <v>8709.4960480551817</v>
      </c>
      <c r="H20" s="159">
        <f>'METALES PESADOS'!J43</f>
        <v>3900.6139183514852</v>
      </c>
      <c r="I20" s="159">
        <f>'METALES PESADOS'!K43</f>
        <v>150269.84892184645</v>
      </c>
      <c r="J20" s="159">
        <f>'METALES PESADOS'!L43</f>
        <v>4916.5246911451723</v>
      </c>
      <c r="K20" s="159">
        <f>'METALES PESADOS'!M43</f>
        <v>3083.7396068888957</v>
      </c>
      <c r="L20" s="160">
        <f>'METALES PESADOS'!N43</f>
        <v>23925.505102757877</v>
      </c>
      <c r="M20" s="158">
        <f>'METALES PESADOS'!O43</f>
        <v>0</v>
      </c>
      <c r="N20" s="159">
        <f>'METALES PESADOS'!P43</f>
        <v>0</v>
      </c>
      <c r="O20" s="159">
        <f>'METALES PESADOS'!Q43</f>
        <v>0</v>
      </c>
      <c r="P20" s="160">
        <f>'METALES PESADOS'!R43</f>
        <v>0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153.86010599999997</v>
      </c>
      <c r="E21" s="164">
        <f>'METALES PESADOS'!G70</f>
        <v>1138.2195239999996</v>
      </c>
      <c r="F21" s="164">
        <f>'METALES PESADOS'!H70</f>
        <v>3217.6612339999997</v>
      </c>
      <c r="G21" s="164">
        <f>'METALES PESADOS'!I70</f>
        <v>1051.643489</v>
      </c>
      <c r="H21" s="164">
        <f>'METALES PESADOS'!J70</f>
        <v>155.67056399999996</v>
      </c>
      <c r="I21" s="164">
        <f>'METALES PESADOS'!K70</f>
        <v>11741.506334000005</v>
      </c>
      <c r="J21" s="164">
        <f>'METALES PESADOS'!L70</f>
        <v>5312.9622990000007</v>
      </c>
      <c r="K21" s="164">
        <f>'METALES PESADOS'!M70</f>
        <v>81.068662999999987</v>
      </c>
      <c r="L21" s="165">
        <f>'METALES PESADOS'!N70</f>
        <v>47639.864824999997</v>
      </c>
      <c r="M21" s="163">
        <f>'METALES PESADOS'!O70</f>
        <v>0</v>
      </c>
      <c r="N21" s="164">
        <f>'METALES PESADOS'!P70</f>
        <v>0</v>
      </c>
      <c r="O21" s="164">
        <f>'METALES PESADOS'!Q70</f>
        <v>0</v>
      </c>
      <c r="P21" s="165">
        <f>'METALES PESADOS'!R70</f>
        <v>0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3531.2949721266045</v>
      </c>
      <c r="E22" s="164">
        <f>'METALES PESADOS'!G116</f>
        <v>11772.647098289925</v>
      </c>
      <c r="F22" s="164">
        <f>'METALES PESADOS'!H116</f>
        <v>8733.779003600579</v>
      </c>
      <c r="G22" s="164">
        <f>'METALES PESADOS'!I116</f>
        <v>6321.87831722587</v>
      </c>
      <c r="H22" s="164">
        <f>'METALES PESADOS'!J116</f>
        <v>3617.915434362269</v>
      </c>
      <c r="I22" s="164">
        <f>'METALES PESADOS'!K116</f>
        <v>49594.114932314784</v>
      </c>
      <c r="J22" s="164">
        <f>'METALES PESADOS'!L116</f>
        <v>46149.199876562212</v>
      </c>
      <c r="K22" s="164">
        <f>'METALES PESADOS'!M116</f>
        <v>1018.4669757766524</v>
      </c>
      <c r="L22" s="165">
        <f>'METALES PESADOS'!N116</f>
        <v>59650.191236372848</v>
      </c>
      <c r="M22" s="163">
        <f>'METALES PESADOS'!O116</f>
        <v>0</v>
      </c>
      <c r="N22" s="164">
        <f>'METALES PESADOS'!P116</f>
        <v>0</v>
      </c>
      <c r="O22" s="164">
        <f>'METALES PESADOS'!Q116</f>
        <v>0</v>
      </c>
      <c r="P22" s="165">
        <f>'METALES PESADOS'!R116</f>
        <v>0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1351.7146847090053</v>
      </c>
      <c r="E23" s="164">
        <f>'METALES PESADOS'!G238</f>
        <v>1627.5352108677819</v>
      </c>
      <c r="F23" s="164">
        <f>'METALES PESADOS'!H238</f>
        <v>5041.1531717657172</v>
      </c>
      <c r="G23" s="164">
        <f>'METALES PESADOS'!I238</f>
        <v>6369.1449705771274</v>
      </c>
      <c r="H23" s="164">
        <f>'METALES PESADOS'!J238</f>
        <v>2864.0020617545297</v>
      </c>
      <c r="I23" s="164">
        <f>'METALES PESADOS'!K238</f>
        <v>5360.9304712680459</v>
      </c>
      <c r="J23" s="164">
        <f>'METALES PESADOS'!L238</f>
        <v>38654.021232270985</v>
      </c>
      <c r="K23" s="164">
        <f>'METALES PESADOS'!M238</f>
        <v>2974.4122007700003</v>
      </c>
      <c r="L23" s="165">
        <f>'METALES PESADOS'!N238</f>
        <v>24955.713986203136</v>
      </c>
      <c r="M23" s="163">
        <f>'METALES PESADOS'!O238</f>
        <v>0</v>
      </c>
      <c r="N23" s="164">
        <f>'METALES PESADOS'!P238</f>
        <v>0</v>
      </c>
      <c r="O23" s="164">
        <f>'METALES PESADOS'!Q238</f>
        <v>0</v>
      </c>
      <c r="P23" s="165">
        <f>'METALES PESADOS'!R238</f>
        <v>0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0</v>
      </c>
      <c r="N24" s="164">
        <f>'METALES PESADOS'!P272</f>
        <v>0</v>
      </c>
      <c r="O24" s="164">
        <f>'METALES PESADOS'!Q272</f>
        <v>0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2.5419999999999991E-3</v>
      </c>
      <c r="E25" s="164">
        <f>'METALES PESADOS'!G341</f>
        <v>107.40883000000001</v>
      </c>
      <c r="F25" s="164">
        <f>'METALES PESADOS'!H341</f>
        <v>2.9831E-2</v>
      </c>
      <c r="G25" s="164">
        <f>'METALES PESADOS'!I341</f>
        <v>108.25509000000001</v>
      </c>
      <c r="H25" s="164">
        <f>'METALES PESADOS'!J341</f>
        <v>220.57276899999994</v>
      </c>
      <c r="I25" s="164">
        <f>'METALES PESADOS'!K341</f>
        <v>53.760370999999992</v>
      </c>
      <c r="J25" s="164">
        <f>'METALES PESADOS'!L341</f>
        <v>1.4992930000000002</v>
      </c>
      <c r="K25" s="164">
        <f>'METALES PESADOS'!M341</f>
        <v>0</v>
      </c>
      <c r="L25" s="165">
        <f>'METALES PESADOS'!N341</f>
        <v>54.200217999999992</v>
      </c>
      <c r="M25" s="163">
        <f>'METALES PESADOS'!O341</f>
        <v>0</v>
      </c>
      <c r="N25" s="164">
        <f>'METALES PESADOS'!P341</f>
        <v>0</v>
      </c>
      <c r="O25" s="164">
        <f>'METALES PESADOS'!Q341</f>
        <v>0</v>
      </c>
      <c r="P25" s="165">
        <f>'METALES PESADOS'!R341</f>
        <v>0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57.604130999999988</v>
      </c>
      <c r="E26" s="164">
        <f>'METALES PESADOS'!G374</f>
        <v>181.60032900000002</v>
      </c>
      <c r="F26" s="164">
        <f>'METALES PESADOS'!H374</f>
        <v>2506.6209550000003</v>
      </c>
      <c r="G26" s="164">
        <f>'METALES PESADOS'!I374</f>
        <v>64042.119745000004</v>
      </c>
      <c r="H26" s="164">
        <f>'METALES PESADOS'!J374</f>
        <v>129.81202099999999</v>
      </c>
      <c r="I26" s="164">
        <f>'METALES PESADOS'!K374</f>
        <v>1395.256871</v>
      </c>
      <c r="J26" s="164">
        <f>'METALES PESADOS'!L374</f>
        <v>711114.53197500017</v>
      </c>
      <c r="K26" s="164">
        <f>'METALES PESADOS'!M374</f>
        <v>200.57622400000002</v>
      </c>
      <c r="L26" s="165">
        <f>'METALES PESADOS'!N374</f>
        <v>32363.241535000001</v>
      </c>
      <c r="M26" s="163">
        <f>'METALES PESADOS'!O374</f>
        <v>0</v>
      </c>
      <c r="N26" s="164">
        <f>'METALES PESADOS'!P374</f>
        <v>0</v>
      </c>
      <c r="O26" s="164">
        <f>'METALES PESADOS'!Q374</f>
        <v>0</v>
      </c>
      <c r="P26" s="165">
        <f>'METALES PESADOS'!R374</f>
        <v>0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2078.4704238577515</v>
      </c>
      <c r="E27" s="164">
        <f>'METALES PESADOS'!G413</f>
        <v>113.6725343605661</v>
      </c>
      <c r="F27" s="164">
        <f>'METALES PESADOS'!H413</f>
        <v>2387.5842244654227</v>
      </c>
      <c r="G27" s="164">
        <f>'METALES PESADOS'!I413</f>
        <v>10662.557352746864</v>
      </c>
      <c r="H27" s="164">
        <f>'METALES PESADOS'!J413</f>
        <v>155.06424659166927</v>
      </c>
      <c r="I27" s="164">
        <f>'METALES PESADOS'!K413</f>
        <v>95304.133243857737</v>
      </c>
      <c r="J27" s="164">
        <f>'METALES PESADOS'!L413</f>
        <v>1014.7315275732551</v>
      </c>
      <c r="K27" s="164">
        <f>'METALES PESADOS'!M413</f>
        <v>933.15947785775177</v>
      </c>
      <c r="L27" s="165">
        <f>'METALES PESADOS'!N413</f>
        <v>9716.018219874235</v>
      </c>
      <c r="M27" s="163">
        <f>'METALES PESADOS'!O413</f>
        <v>0</v>
      </c>
      <c r="N27" s="164">
        <f>'METALES PESADOS'!P413</f>
        <v>0</v>
      </c>
      <c r="O27" s="164">
        <f>'METALES PESADOS'!Q413</f>
        <v>0</v>
      </c>
      <c r="P27" s="165">
        <f>'METALES PESADOS'!R413</f>
        <v>0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382.76006900799996</v>
      </c>
      <c r="E28" s="164">
        <f>'METALES PESADOS'!G449</f>
        <v>949.00788944800001</v>
      </c>
      <c r="F28" s="164">
        <f>'METALES PESADOS'!H449</f>
        <v>634.91384044799997</v>
      </c>
      <c r="G28" s="164">
        <f>'METALES PESADOS'!I449</f>
        <v>2265.7458713960004</v>
      </c>
      <c r="H28" s="164">
        <f>'METALES PESADOS'!J449</f>
        <v>2245.1520824480003</v>
      </c>
      <c r="I28" s="164">
        <f>'METALES PESADOS'!K449</f>
        <v>338.26204844799997</v>
      </c>
      <c r="J28" s="164">
        <f>'METALES PESADOS'!L449</f>
        <v>4835.5003955760003</v>
      </c>
      <c r="K28" s="164">
        <f>'METALES PESADOS'!M449</f>
        <v>140.523136072</v>
      </c>
      <c r="L28" s="165">
        <f>'METALES PESADOS'!N449</f>
        <v>77867.472840007991</v>
      </c>
      <c r="M28" s="163">
        <f>'METALES PESADOS'!O449</f>
        <v>0</v>
      </c>
      <c r="N28" s="164">
        <f>'METALES PESADOS'!P449</f>
        <v>0</v>
      </c>
      <c r="O28" s="164">
        <f>'METALES PESADOS'!Q449</f>
        <v>0</v>
      </c>
      <c r="P28" s="165">
        <f>'METALES PESADOS'!R449</f>
        <v>0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45.921663000000017</v>
      </c>
      <c r="E29" s="164">
        <f>'METALES PESADOS'!G526</f>
        <v>3281.683833</v>
      </c>
      <c r="F29" s="164">
        <f>'METALES PESADOS'!H526</f>
        <v>545.07600200000002</v>
      </c>
      <c r="G29" s="164">
        <f>'METALES PESADOS'!I526</f>
        <v>343.43077800000003</v>
      </c>
      <c r="H29" s="164">
        <f>'METALES PESADOS'!J526</f>
        <v>618.20705500000008</v>
      </c>
      <c r="I29" s="164">
        <f>'METALES PESADOS'!K526</f>
        <v>222.50693900000002</v>
      </c>
      <c r="J29" s="164">
        <f>'METALES PESADOS'!L526</f>
        <v>380.59310399999993</v>
      </c>
      <c r="K29" s="164">
        <f>'METALES PESADOS'!M526</f>
        <v>145.33643000000001</v>
      </c>
      <c r="L29" s="165">
        <f>'METALES PESADOS'!N526</f>
        <v>3315.7133550000017</v>
      </c>
      <c r="M29" s="163">
        <f>'METALES PESADOS'!O526</f>
        <v>0</v>
      </c>
      <c r="N29" s="164">
        <f>'METALES PESADOS'!P526</f>
        <v>0</v>
      </c>
      <c r="O29" s="164">
        <f>'METALES PESADOS'!Q526</f>
        <v>0</v>
      </c>
      <c r="P29" s="165">
        <f>'METALES PESADOS'!R526</f>
        <v>0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0</v>
      </c>
      <c r="N30" s="164">
        <f>'METALES PESADOS'!P653</f>
        <v>0</v>
      </c>
      <c r="O30" s="164">
        <f>'METALES PESADOS'!Q653</f>
        <v>0</v>
      </c>
      <c r="P30" s="165">
        <f>'METALES PESADOS'!R653</f>
        <v>0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11988.518690807987</v>
      </c>
      <c r="E31" s="168">
        <f t="shared" si="1"/>
        <v>22007.378377983881</v>
      </c>
      <c r="F31" s="168">
        <f t="shared" si="1"/>
        <v>33345.96767945341</v>
      </c>
      <c r="G31" s="168">
        <f t="shared" si="1"/>
        <v>99874.271662001047</v>
      </c>
      <c r="H31" s="168">
        <f t="shared" si="1"/>
        <v>13907.010152507957</v>
      </c>
      <c r="I31" s="168">
        <f t="shared" si="1"/>
        <v>314280.32013273501</v>
      </c>
      <c r="J31" s="168">
        <f t="shared" si="1"/>
        <v>812379.56439412781</v>
      </c>
      <c r="K31" s="168">
        <f t="shared" si="1"/>
        <v>8577.2827143652994</v>
      </c>
      <c r="L31" s="169">
        <f t="shared" si="1"/>
        <v>279487.92131821613</v>
      </c>
      <c r="M31" s="170">
        <f t="shared" si="1"/>
        <v>0</v>
      </c>
      <c r="N31" s="171">
        <f t="shared" si="1"/>
        <v>0</v>
      </c>
      <c r="O31" s="171">
        <f t="shared" si="1"/>
        <v>0</v>
      </c>
      <c r="P31" s="172">
        <f t="shared" si="1"/>
        <v>0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7.67E-4</v>
      </c>
      <c r="E36" s="159">
        <f>COPs!G43</f>
        <v>4.2617547147581876</v>
      </c>
      <c r="F36" s="159">
        <f>COPs!H43</f>
        <v>57.57551295062791</v>
      </c>
      <c r="G36" s="159">
        <f>COPs!I43</f>
        <v>34.702152808801337</v>
      </c>
      <c r="H36" s="159">
        <f>COPs!J43</f>
        <v>24.099304288072254</v>
      </c>
      <c r="I36" s="159">
        <f>COPs!K43</f>
        <v>5.2682294797908771</v>
      </c>
      <c r="J36" s="159">
        <f>COPs!L43</f>
        <v>121.64519904102355</v>
      </c>
      <c r="K36" s="160">
        <f>COPs!M43</f>
        <v>2.1113752516520997E-3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0.44158000000000003</v>
      </c>
      <c r="E37" s="164">
        <f>COPs!G70</f>
        <v>58.244839080393717</v>
      </c>
      <c r="F37" s="164">
        <f>COPs!H70</f>
        <v>12602.57494975685</v>
      </c>
      <c r="G37" s="164">
        <f>COPs!I70</f>
        <v>11701.098011302622</v>
      </c>
      <c r="H37" s="164">
        <f>COPs!J70</f>
        <v>4504.059523971694</v>
      </c>
      <c r="I37" s="164">
        <f>COPs!K70</f>
        <v>6580.4500558640466</v>
      </c>
      <c r="J37" s="164">
        <f>COPs!L70</f>
        <v>35388.182540895206</v>
      </c>
      <c r="K37" s="165">
        <f>COPs!M70</f>
        <v>2.4779719999999998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0.48086022280621166</v>
      </c>
      <c r="E38" s="164">
        <f>COPs!G116</f>
        <v>15.992409940602478</v>
      </c>
      <c r="F38" s="164">
        <f>COPs!H116</f>
        <v>1538.2748513140007</v>
      </c>
      <c r="G38" s="164">
        <f>COPs!I116</f>
        <v>2178.8666624060934</v>
      </c>
      <c r="H38" s="164">
        <f>COPs!J116</f>
        <v>1031.1395106354748</v>
      </c>
      <c r="I38" s="164">
        <f>COPs!K116</f>
        <v>753.72656024352023</v>
      </c>
      <c r="J38" s="164">
        <f>COPs!L116</f>
        <v>5502.0075845130923</v>
      </c>
      <c r="K38" s="165">
        <f>COPs!M116</f>
        <v>15.624754184031609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9.8439970000000002E-2</v>
      </c>
      <c r="E39" s="164">
        <f>COPs!G238</f>
        <v>63.588800394825498</v>
      </c>
      <c r="F39" s="164">
        <f>COPs!H238</f>
        <v>2600.2663000000002</v>
      </c>
      <c r="G39" s="164">
        <f>COPs!I238</f>
        <v>1483.5598</v>
      </c>
      <c r="H39" s="164">
        <f>COPs!J238</f>
        <v>1483.5598</v>
      </c>
      <c r="I39" s="164">
        <f>COPs!K238</f>
        <v>182.81310000000002</v>
      </c>
      <c r="J39" s="164">
        <f>COPs!L238</f>
        <v>13972.114329061736</v>
      </c>
      <c r="K39" s="165">
        <f>COPs!M238</f>
        <v>22.037598686899997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1.9890000000000003E-3</v>
      </c>
      <c r="F41" s="164">
        <f>COPs!H341</f>
        <v>2.7222899999999988</v>
      </c>
      <c r="G41" s="164">
        <f>COPs!I341</f>
        <v>1.1547499999999999</v>
      </c>
      <c r="H41" s="164">
        <f>COPs!J341</f>
        <v>1.1547499999999999</v>
      </c>
      <c r="I41" s="164">
        <f>COPs!K341</f>
        <v>1.1547499999999999</v>
      </c>
      <c r="J41" s="164">
        <f>COPs!L341</f>
        <v>6.1865400000000026</v>
      </c>
      <c r="K41" s="165">
        <f>COPs!M341</f>
        <v>2243.3068579999995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6.9857856380999994</v>
      </c>
      <c r="F42" s="164">
        <f>COPs!H374</f>
        <v>197.42721022940003</v>
      </c>
      <c r="G42" s="164">
        <f>COPs!I374</f>
        <v>369.40830636940001</v>
      </c>
      <c r="H42" s="164">
        <f>COPs!J374</f>
        <v>304.62465460430002</v>
      </c>
      <c r="I42" s="164">
        <f>COPs!K374</f>
        <v>250.17884603759998</v>
      </c>
      <c r="J42" s="164">
        <f>COPs!L374</f>
        <v>1121.6390172437</v>
      </c>
      <c r="K42" s="165">
        <f>COPs!M374</f>
        <v>1.78217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0.64515600000000006</v>
      </c>
      <c r="E43" s="164">
        <f>COPs!G413</f>
        <v>1.7536175914015</v>
      </c>
      <c r="F43" s="164">
        <f>COPs!H413</f>
        <v>97.457892109500037</v>
      </c>
      <c r="G43" s="164">
        <f>COPs!I413</f>
        <v>244.84219823730001</v>
      </c>
      <c r="H43" s="164">
        <f>COPs!J413</f>
        <v>176.14289897079999</v>
      </c>
      <c r="I43" s="164">
        <f>COPs!K413</f>
        <v>61.593019497022205</v>
      </c>
      <c r="J43" s="164">
        <f>COPs!L413</f>
        <v>580.03600881412206</v>
      </c>
      <c r="K43" s="165">
        <f>COPs!M413</f>
        <v>1.7560610000000001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2.6981120440000002</v>
      </c>
      <c r="E44" s="164">
        <f>COPs!G449</f>
        <v>543.73231344553517</v>
      </c>
      <c r="F44" s="164">
        <f>COPs!H449</f>
        <v>24.626378636262562</v>
      </c>
      <c r="G44" s="164">
        <f>COPs!I449</f>
        <v>46.4634118055084</v>
      </c>
      <c r="H44" s="164">
        <f>COPs!J449</f>
        <v>100.63912509027163</v>
      </c>
      <c r="I44" s="164">
        <f>COPs!K449</f>
        <v>1.7576538461632099</v>
      </c>
      <c r="J44" s="164">
        <f>COPs!L449</f>
        <v>173.48656937819567</v>
      </c>
      <c r="K44" s="165">
        <f>COPs!M449</f>
        <v>0.76227433999999994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56.121542999999996</v>
      </c>
      <c r="E45" s="164">
        <f>COPs!G526</f>
        <v>2.7974634714322999</v>
      </c>
      <c r="F45" s="164">
        <f>COPs!H526</f>
        <v>8876.3044703016221</v>
      </c>
      <c r="G45" s="164">
        <f>COPs!I526</f>
        <v>9982.8146786139787</v>
      </c>
      <c r="H45" s="164">
        <f>COPs!J526</f>
        <v>4303.1825266816068</v>
      </c>
      <c r="I45" s="164">
        <f>COPs!K526</f>
        <v>3721.1784286124871</v>
      </c>
      <c r="J45" s="164">
        <f>COPs!L526</f>
        <v>26883.480104209688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60.486458236806207</v>
      </c>
      <c r="E47" s="168">
        <f t="shared" si="2"/>
        <v>697.35897327704879</v>
      </c>
      <c r="F47" s="168">
        <f t="shared" ref="F47:I47" si="3">SUM(F36:F46)</f>
        <v>25997.229855298268</v>
      </c>
      <c r="G47" s="168">
        <f t="shared" si="3"/>
        <v>26042.909971543704</v>
      </c>
      <c r="H47" s="168">
        <f t="shared" si="3"/>
        <v>11928.602094242218</v>
      </c>
      <c r="I47" s="168">
        <f t="shared" si="3"/>
        <v>11558.120643580631</v>
      </c>
      <c r="J47" s="168">
        <f t="shared" si="2"/>
        <v>83748.777893156774</v>
      </c>
      <c r="K47" s="169">
        <f t="shared" si="2"/>
        <v>2287.7497995861831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2023-03-16T21:40:48Z</dcterms:modified>
</cp:coreProperties>
</file>